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750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  <sheet name="DIF-06" sheetId="29" r:id="rId6"/>
    <sheet name="DIF-07" sheetId="30" r:id="rId7"/>
    <sheet name="DIF-08" sheetId="31" r:id="rId8"/>
    <sheet name="DIF-09" sheetId="32" r:id="rId9"/>
    <sheet name="DIF-10" sheetId="33" r:id="rId10"/>
    <sheet name="DIF-11" sheetId="34" r:id="rId11"/>
    <sheet name="DIF-12" sheetId="35" r:id="rId12"/>
    <sheet name="DIF-13" sheetId="36" r:id="rId13"/>
    <sheet name="DIF-14" sheetId="37" r:id="rId14"/>
    <sheet name="DIF-15" sheetId="38" r:id="rId15"/>
    <sheet name="DIF-16" sheetId="39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8" l="1"/>
  <c r="Q6" i="18" s="1"/>
  <c r="P7" i="39"/>
  <c r="Q7" i="39" s="1"/>
  <c r="P9" i="38"/>
  <c r="Q9" i="38" s="1"/>
  <c r="P8" i="38"/>
  <c r="Q8" i="38" s="1"/>
  <c r="P7" i="38"/>
  <c r="Q7" i="38" s="1"/>
  <c r="P12" i="37"/>
  <c r="Q12" i="37" s="1"/>
  <c r="P11" i="37"/>
  <c r="Q11" i="37" s="1"/>
  <c r="P10" i="37"/>
  <c r="Q10" i="37" s="1"/>
  <c r="P9" i="37"/>
  <c r="Q9" i="37" s="1"/>
  <c r="P8" i="37"/>
  <c r="Q8" i="37" s="1"/>
  <c r="P7" i="37"/>
  <c r="Q7" i="37" s="1"/>
  <c r="P10" i="36"/>
  <c r="Q10" i="36" s="1"/>
  <c r="P9" i="36"/>
  <c r="Q9" i="36" s="1"/>
  <c r="P8" i="36"/>
  <c r="Q8" i="36" s="1"/>
  <c r="P7" i="36"/>
  <c r="Q7" i="36" s="1"/>
  <c r="P9" i="35"/>
  <c r="Q9" i="35" s="1"/>
  <c r="P8" i="35"/>
  <c r="Q8" i="35" s="1"/>
  <c r="P7" i="35"/>
  <c r="Q7" i="35" s="1"/>
  <c r="P9" i="34"/>
  <c r="Q9" i="34" s="1"/>
  <c r="P8" i="34"/>
  <c r="Q8" i="34" s="1"/>
  <c r="P7" i="34"/>
  <c r="Q7" i="34" s="1"/>
  <c r="P10" i="33"/>
  <c r="Q10" i="33" s="1"/>
  <c r="P9" i="33"/>
  <c r="Q9" i="33" s="1"/>
  <c r="P8" i="33"/>
  <c r="Q8" i="33" s="1"/>
  <c r="P7" i="33"/>
  <c r="Q7" i="33"/>
  <c r="P17" i="31"/>
  <c r="Q17" i="31"/>
  <c r="P16" i="31"/>
  <c r="Q16" i="31"/>
  <c r="P15" i="31"/>
  <c r="Q15" i="31"/>
  <c r="P14" i="31"/>
  <c r="Q14" i="31"/>
  <c r="P13" i="31"/>
  <c r="Q13" i="31"/>
  <c r="P12" i="31"/>
  <c r="Q12" i="31"/>
  <c r="P11" i="31"/>
  <c r="Q11" i="31"/>
  <c r="P10" i="31"/>
  <c r="Q10" i="31"/>
  <c r="P9" i="31"/>
  <c r="Q9" i="31"/>
  <c r="P8" i="31"/>
  <c r="Q8" i="31"/>
  <c r="P7" i="31"/>
  <c r="Q7" i="31"/>
  <c r="P10" i="30"/>
  <c r="Q10" i="30"/>
  <c r="P9" i="30"/>
  <c r="Q9" i="30"/>
  <c r="P8" i="30"/>
  <c r="Q8" i="30"/>
  <c r="P7" i="30"/>
  <c r="Q7" i="30"/>
  <c r="P11" i="29"/>
  <c r="Q11" i="29" s="1"/>
  <c r="P10" i="29"/>
  <c r="Q10" i="29"/>
  <c r="P9" i="29"/>
  <c r="Q9" i="29" s="1"/>
  <c r="P8" i="29"/>
  <c r="Q8" i="29"/>
  <c r="P7" i="29"/>
  <c r="Q7" i="29" s="1"/>
  <c r="P8" i="28"/>
  <c r="Q8" i="28" s="1"/>
  <c r="P7" i="28"/>
  <c r="Q7" i="28" s="1"/>
  <c r="P11" i="27"/>
  <c r="Q11" i="27"/>
  <c r="P10" i="27"/>
  <c r="Q10" i="27" s="1"/>
  <c r="P9" i="27"/>
  <c r="Q9" i="27"/>
  <c r="P8" i="27"/>
  <c r="Q8" i="27" s="1"/>
  <c r="P7" i="27"/>
  <c r="Q7" i="27"/>
  <c r="P10" i="26"/>
  <c r="Q10" i="26" s="1"/>
  <c r="P9" i="26"/>
  <c r="Q9" i="26" s="1"/>
  <c r="P8" i="26"/>
  <c r="Q8" i="26" s="1"/>
  <c r="P7" i="26"/>
  <c r="Q7" i="26" s="1"/>
  <c r="P11" i="24"/>
  <c r="Q11" i="24"/>
  <c r="P10" i="24"/>
  <c r="Q10" i="24" s="1"/>
  <c r="P9" i="24"/>
  <c r="Q9" i="24"/>
  <c r="P8" i="24"/>
  <c r="Q8" i="24" s="1"/>
  <c r="P7" i="24"/>
  <c r="Q7" i="24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7" i="18"/>
  <c r="Q7" i="18" s="1"/>
  <c r="P11" i="32"/>
  <c r="Q11" i="32" s="1"/>
  <c r="P10" i="32"/>
  <c r="Q10" i="32" s="1"/>
  <c r="P9" i="32"/>
  <c r="Q9" i="32" s="1"/>
  <c r="P8" i="32"/>
  <c r="Q8" i="32" s="1"/>
  <c r="P24" i="39"/>
  <c r="Q24" i="39"/>
  <c r="P23" i="39"/>
  <c r="Q23" i="39"/>
  <c r="P22" i="39"/>
  <c r="Q22" i="39"/>
  <c r="P21" i="39"/>
  <c r="Q21" i="39"/>
  <c r="P20" i="39"/>
  <c r="Q20" i="39"/>
  <c r="P19" i="39"/>
  <c r="Q19" i="39"/>
  <c r="P18" i="39"/>
  <c r="Q18" i="39"/>
  <c r="P17" i="39"/>
  <c r="Q17" i="39"/>
  <c r="P16" i="39"/>
  <c r="Q16" i="39"/>
  <c r="P15" i="39"/>
  <c r="Q15" i="39"/>
  <c r="P14" i="39"/>
  <c r="Q14" i="39"/>
  <c r="P13" i="39"/>
  <c r="Q13" i="39"/>
  <c r="P12" i="39"/>
  <c r="Q12" i="39"/>
  <c r="P11" i="39"/>
  <c r="Q11" i="39"/>
  <c r="P10" i="39"/>
  <c r="Q10" i="39"/>
  <c r="P9" i="39"/>
  <c r="Q9" i="39"/>
  <c r="P8" i="39"/>
  <c r="Q8" i="39"/>
  <c r="P6" i="39"/>
  <c r="Q6" i="39"/>
  <c r="P6" i="38"/>
  <c r="Q6" i="38" s="1"/>
  <c r="P6" i="37"/>
  <c r="Q6" i="37" s="1"/>
  <c r="P6" i="36"/>
  <c r="Q6" i="36" s="1"/>
  <c r="P6" i="35"/>
  <c r="Q6" i="35"/>
  <c r="P6" i="34"/>
  <c r="Q6" i="34" s="1"/>
  <c r="P6" i="33"/>
  <c r="Q6" i="33" s="1"/>
  <c r="P7" i="32"/>
  <c r="Q7" i="32"/>
  <c r="P6" i="32"/>
  <c r="Q6" i="32"/>
  <c r="P6" i="31"/>
  <c r="Q6" i="31" s="1"/>
  <c r="P6" i="30"/>
  <c r="Q6" i="30" s="1"/>
  <c r="P6" i="29"/>
  <c r="Q6" i="29" s="1"/>
  <c r="P6" i="28"/>
  <c r="Q6" i="28" s="1"/>
  <c r="P6" i="27"/>
  <c r="Q6" i="27"/>
  <c r="P6" i="26"/>
  <c r="Q6" i="26" s="1"/>
  <c r="P6" i="24"/>
  <c r="Q6" i="24"/>
</calcChain>
</file>

<file path=xl/sharedStrings.xml><?xml version="1.0" encoding="utf-8"?>
<sst xmlns="http://schemas.openxmlformats.org/spreadsheetml/2006/main" count="476" uniqueCount="184">
  <si>
    <t>Exposición</t>
  </si>
  <si>
    <t>Acciones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</si>
  <si>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</si>
  <si>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</si>
  <si>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</si>
  <si>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</si>
  <si>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</si>
  <si>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</si>
  <si>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</si>
  <si>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</si>
  <si>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</si>
  <si>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</si>
  <si>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</si>
  <si>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</si>
  <si>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</si>
  <si>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</si>
  <si>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Taller</t>
  </si>
  <si>
    <t>Metas</t>
  </si>
  <si>
    <t>Unidad</t>
  </si>
  <si>
    <t>Cantidad</t>
  </si>
  <si>
    <t>SUBDIRECCIÓN  OPERATIVA</t>
  </si>
  <si>
    <t>Persona Atendida</t>
  </si>
  <si>
    <t>SUBDIRECCIÓN  DESARROLLO FAMILIAR Y HUMANO</t>
  </si>
  <si>
    <t xml:space="preserve">Pláticas </t>
  </si>
  <si>
    <t>Pláticas Interactivas</t>
  </si>
  <si>
    <t>Sesiones de cuentacuentos</t>
  </si>
  <si>
    <t>Matrogimnasias</t>
  </si>
  <si>
    <t>Capacitación y Desarrollo Productivo (DIF-02)</t>
  </si>
  <si>
    <t>Campaña de Promoción</t>
  </si>
  <si>
    <t>SUBDIRECCIÓN  ASISTENCIAL</t>
  </si>
  <si>
    <t>Campaña</t>
  </si>
  <si>
    <t>Curso</t>
  </si>
  <si>
    <t>Plática</t>
  </si>
  <si>
    <t>SUBDIRECCIÓN  JURIDICA</t>
  </si>
  <si>
    <t>Persona atendida</t>
  </si>
  <si>
    <t>Evento Deportivo</t>
  </si>
  <si>
    <t>Psicodiagnóstico</t>
  </si>
  <si>
    <t>Supervisión</t>
  </si>
  <si>
    <t>Desarrollo Humano en las Familias del Municipio de 
Durango (DIF-01)</t>
  </si>
  <si>
    <t xml:space="preserve">Impartir talleres de orientación 
prematrimonial abordando temas legales, sociales, psicológicos y económicos (DIF-01-
01).
</t>
  </si>
  <si>
    <t xml:space="preserve">Impartir pláticas de promoción y 
fortalecimiento de valores entre alumnos y padres de familia, por medio de jornadas de valores (DIF-01-02).
</t>
  </si>
  <si>
    <t>Impartir pláticas a padres de familia que les permitan fortalecer habilidades para construir una relación de crecimiento integral con sus hijos, fortaleciendo los vínculos familiares (DIF 01-03).</t>
  </si>
  <si>
    <t>Impulsar la sana convivencia entre padres e hijos mediante actividades interactivas que promuevan el buen trato (DIF-01-04).</t>
  </si>
  <si>
    <t xml:space="preserve">Fortalecer los valores por medio del fomento a la lectura y la cultura para contribuir en el sano 
desarrollo emocional y autónomo de los niños y niñas por medio de sesiones de lectura y recorridos culturales (DIF-01-05).
</t>
  </si>
  <si>
    <t>Paseo Cultural</t>
  </si>
  <si>
    <t xml:space="preserve">Promover en familia el valor de la convivencia por medio de diversas actividades y dinámicas que fortalezcan el vínculo madre-hijo, 
mediante el contacto mutuo, generando bienestar físico y emocional (DIF-01-06).
</t>
  </si>
  <si>
    <t>Impartir pláticas a adolescentes que les permitan adoptar herramientas para un óptimo desarrollo autónomo y responsable en la toma de decisiones, implementando estrategias de sensibilización y prevención de
conductas de riesgo (DIF-01-07).</t>
  </si>
  <si>
    <t xml:space="preserve">Llevar a cabo talleres donde se comparta la experiencia de ser mamá sola, a través de un trabajo de reflexión y expresión deemociones y sentimientos que le permita a la madre sanar y fortalecer su autoestima (DIF-01-08).
</t>
  </si>
  <si>
    <t>Impartir pláticas a padres de familia en las que se brinden las herramientas y conocimientos 
basados en habilidades dedetección de conductas de riesgo (DIF-01-09).</t>
  </si>
  <si>
    <t xml:space="preserve">Brindar cursos de capacitación para la formación de los usuarios y la elaboración de productos mediante la adquisición de conocimientos (DIF-02-01).
</t>
  </si>
  <si>
    <t>Promover la elaboración de productos hechos por beneficiarios de los talleres de capacitación y los Centros 
de Desarrollo Comunitario (DIF-02-02).</t>
  </si>
  <si>
    <t>Producto</t>
  </si>
  <si>
    <t>Persona Capacitada</t>
  </si>
  <si>
    <t>Promocionar y exponer los productos elaborados por usuarios de los diferentes centros de capacitación 
(DIF-02-03).</t>
  </si>
  <si>
    <t xml:space="preserve">Realizar actividades de desarrollo humano, convivencia y recreación para los beneficiarios de los diferentes centros de desarrollo comunitarios. (DIF-02-04).
</t>
  </si>
  <si>
    <t>Actividad</t>
  </si>
  <si>
    <t>Tratamiento de Adicciones en Niñas, Niños y 
Adolescentes en el Centro de Rehabilitación Infantil 
Analco (DIF-03)</t>
  </si>
  <si>
    <t>Realizar valoraciones a niñas, 
niños y adolescentes por parte 
del equipo clínico a previa 
solicitud de los familiares (DIF 03-01).</t>
  </si>
  <si>
    <t>Valoración</t>
  </si>
  <si>
    <t xml:space="preserve">Brindar tratamiento integral a 
niñas, niños y adolescentes con 
problemas de adicción a 
sustancias psicoactivas y a sus 
familias (DIF-03-02).
</t>
  </si>
  <si>
    <t>Tratamiento</t>
  </si>
  <si>
    <t>Sesión Escuela para Padres</t>
  </si>
  <si>
    <t>Campaña de Prevención</t>
  </si>
  <si>
    <t>Visita de Seguimiento</t>
  </si>
  <si>
    <t>Entrega de Apoyos Asistenciales y de Salud a 
Personas en Condición de Vulnerabilidad (DIF-04)</t>
  </si>
  <si>
    <t xml:space="preserve">Otorgar consultas médicas 
ofrecidas en instituciones 
educativas, comunidades rurales, dependencias públicas y asociaciones civiles (DIF-04-01).
</t>
  </si>
  <si>
    <t>Consulta Médica</t>
  </si>
  <si>
    <t>Brindar atención dental a personas de escasos recursos económicos 
(DIF-04-02).</t>
  </si>
  <si>
    <t xml:space="preserve">Servicio Dental </t>
  </si>
  <si>
    <t xml:space="preserve">Otorgar sesiones de terapia física y rehabilitación (DIF-04-03). </t>
  </si>
  <si>
    <t>Sesión</t>
  </si>
  <si>
    <t xml:space="preserve">Otorgar apoyos funcionales a personas con algún tipo de 
discapacidad a través de valoración médica socioeconómica del solicitante (DIF-04-04).
</t>
  </si>
  <si>
    <t>Aparato Funcional</t>
  </si>
  <si>
    <t xml:space="preserve">Otorgar paquetes de pañales para personas con algún tipo discapacidad (DIF-04-05). </t>
  </si>
  <si>
    <t>Paquete de Pañales</t>
  </si>
  <si>
    <t>Otorgar apoyos asistenciales a la población en situación de vulnerabilidad (DIF-04-06).</t>
  </si>
  <si>
    <t>Apoyo</t>
  </si>
  <si>
    <t xml:space="preserve">Apoyo a personas en situación de vulnerabilidad en 
Albergues (DIF-05)
</t>
  </si>
  <si>
    <t>Otorgar alojamiento a individuos y familias en tiempos de contingencia por desastre natural o en situación de 
vulnerabilidad en los albergues de la ciudad (DIF-05-01).</t>
  </si>
  <si>
    <t xml:space="preserve">Alojamiento </t>
  </si>
  <si>
    <t>Otorgar alimentos a las personas 
hospedadas dentro de los dos 
albergues del Sistema DIF Municipal (DIF-05-02).</t>
  </si>
  <si>
    <t>Ración de alimento</t>
  </si>
  <si>
    <t>Brindar apoyo alimentario gratuito a personas en condición de vulnerabilidad, no albergadas (DIF-05-03).</t>
  </si>
  <si>
    <t xml:space="preserve">Programa Municipal de Estímulos a la Educación 
Primaria (DIF-06)
</t>
  </si>
  <si>
    <t>Realizar la revalidación de manera anual en las escuelas primarias del 
padrón de beneficiarios del área urbana integradas al Programa (DIF-06-01).</t>
  </si>
  <si>
    <t xml:space="preserve">Escuela </t>
  </si>
  <si>
    <t xml:space="preserve">Realizar la revalidación de manera anual en las escuelas primarias del padrón de beneficiarios del área rural integradas al Programa. (DIF-06-02).
</t>
  </si>
  <si>
    <t xml:space="preserve">Realizar la actualización del 
padrón de cinco mil beneficiarios de manera cuatrimestral (DIF-06-03).
</t>
  </si>
  <si>
    <t>Actualización de Padrón</t>
  </si>
  <si>
    <t>Impulsar a cinco mil niños y niñas en situación devulnerabilidad de 
las áreas urbana y rural de nivel primaria, mediante el 
otorgamiento de becas de 
manera cuatrimestral (DIF-06-04).</t>
  </si>
  <si>
    <t>Beca Entregada</t>
  </si>
  <si>
    <t xml:space="preserve">Entregar apoyos alimentarios a 
cinco mil beneficiarios del 
programa de manera 
cuatrimestral (DIF-06-05).
</t>
  </si>
  <si>
    <t xml:space="preserve">Dar seguimiento a los cinco mil
beneficiarios del programa 
mediante la revisión del 
cumplimiento de los lineamientos 
del programa (DIF-06-06).
</t>
  </si>
  <si>
    <t xml:space="preserve">Apoyo Alimentario </t>
  </si>
  <si>
    <t>Seguimiento</t>
  </si>
  <si>
    <t xml:space="preserve">Entrega de Apoyos Alimentarios a Sujetos 
Vulnerables (DIF-07)
</t>
  </si>
  <si>
    <t>Entrega de Paquetes 
alimentarios,trimestralmente a los habitantes en situación de vulnerabilidad o extrema pobreza en zona urbana (DIF-07-01).</t>
  </si>
  <si>
    <t>Paquete alimentario en Zona Urbana</t>
  </si>
  <si>
    <t>Aplicar estudios 
socioeconómicos para evaluar el nivel de adquisición de alimentos 
de cada beneficiario 
empadronado en zona urbana (DIF-07-02).</t>
  </si>
  <si>
    <t>Estudios socioeconomico zona urnaba</t>
  </si>
  <si>
    <t xml:space="preserve">Entrega de Paquetes 
alimentarios,trimestralmente a los habitantes en situación de vulnerabilidad o extrema pobreza en zona rural (DIF-07-03).
</t>
  </si>
  <si>
    <t>Paquete alimentario en Zona Rural</t>
  </si>
  <si>
    <t xml:space="preserve">Aplicar estudios socioeconómicos para evaluar el nivel de adquisición de alimentos de cada beneficiario empadronado en zona rural (DIF 07-04).
</t>
  </si>
  <si>
    <t>Estudios socioeconomico zona rural</t>
  </si>
  <si>
    <t xml:space="preserve">Otorgar estímulos de paquetes 
alimentarios a estudiantes 
menores retirados del trabajo en 
calle (DIF-07-05).
</t>
  </si>
  <si>
    <t>Paquete Alimentario</t>
  </si>
  <si>
    <t xml:space="preserve">Atención Integral a Niñas y Niños en los Centro de 
Atención Infantil (DIF-08)
</t>
  </si>
  <si>
    <t>Brindar atención y cuidados en espacios adecuados y confiables a niños y niñas, 
hijos de padres y madres trabajadores (DIF-08-01).</t>
  </si>
  <si>
    <t>Niño / Niña</t>
  </si>
  <si>
    <t xml:space="preserve">Brindar servicios de educación, cuidados y atención a menores de 5 años 11 meses (DIF-08-02).
</t>
  </si>
  <si>
    <t>Ración alimentaria</t>
  </si>
  <si>
    <t>Sesión de Fomento a la Lectura</t>
  </si>
  <si>
    <t>Sesión Pedagógica y lúdica</t>
  </si>
  <si>
    <t>Brindar estrategias e instrumentos para la educación de los menores, mediante sesiones de Escuela para Padres (DIF-08-03).</t>
  </si>
  <si>
    <t>Sesión de Escuela para Padres</t>
  </si>
  <si>
    <t>Brindar cursos de capacitación dirigidas al personal que labora en los Centros, con la finalidad de brindar un mejor servicio de atención de los niños y las niñas (DIF 08-04).</t>
  </si>
  <si>
    <t xml:space="preserve">Capacitación </t>
  </si>
  <si>
    <t xml:space="preserve">Elaborar controles nutricionales a los niños y niñas para la detección de casos de desnutrición, sobrepeso y obesidad (DIF-08-05).
</t>
  </si>
  <si>
    <t>Control Somatométrico</t>
  </si>
  <si>
    <t>Realizar el seguimiento de necesidades presentadas por alguno de los beneficiarios por parte de trabajo social 
(DIF-08-06).</t>
  </si>
  <si>
    <t xml:space="preserve">Realizar sesiones de Terapia de lenguaje para favorecer el desarrollo integral del niño con énfasis en la comunicación y 
área de lenguaje en todos sus aspectos según el desarrollo cronológico (DIF-08-07).
</t>
  </si>
  <si>
    <t>Sesión de Terapia de Lenguaje</t>
  </si>
  <si>
    <t>Atender y evaluar de manera psicológica en la etapa del desarrollo cronológico de los infantes, así como la orientación a padres de familia en cuanto al comportamiento del menor (DIF-08-08).</t>
  </si>
  <si>
    <t>Sesión de terapia psicológica e intervención</t>
  </si>
  <si>
    <t>Potencializar las capacidades físicas, a través del juego y ejercicios que fortalezcan el desarrollo del infante (DIF 08-09).</t>
  </si>
  <si>
    <t>Sesión de Estimulación Temprana</t>
  </si>
  <si>
    <t>Contribuir en el desarrollo del infante mediante ejercicios personalizados que permitan una intervención adecuada 
ante los diferentes padecimientos que se puedan presentar (DIF-08-10).</t>
  </si>
  <si>
    <t>Sesión de Terapia física</t>
  </si>
  <si>
    <t xml:space="preserve">Programa de Atención al Área Rural (DIF-09)
</t>
  </si>
  <si>
    <t xml:space="preserve">Brindar cursos de capacitación al medio rural, de acuerdo con su medio ambiente y recursos a su alcance para la formación de los usuarios impulsando el crecimiento socioeconómico (DIF-09-01).
</t>
  </si>
  <si>
    <t>Capacitación</t>
  </si>
  <si>
    <t>Persona</t>
  </si>
  <si>
    <t xml:space="preserve">Impartir pláticas que proporcionen información y promuevan la concientización del crecimiento personal, familiar y social en el medio 
rural (DIF-09-02).
</t>
  </si>
  <si>
    <t>Asesoria</t>
  </si>
  <si>
    <t>Brindar asesoría especializada 
mediante un acompañamiento que contribuya a generar el autoempleo (DIF-09-03).</t>
  </si>
  <si>
    <t>Realizar una atención integral a las demandas de los habitantes de la zona rural en materia de asistencia social a 
través de visitas programadas (DIF-09-04)</t>
  </si>
  <si>
    <t>Brigada</t>
  </si>
  <si>
    <t>Promover los productos realizados por los Talleres Productivos Rurales (DIF 09-05).</t>
  </si>
  <si>
    <t>Promoción</t>
  </si>
  <si>
    <t xml:space="preserve">Juntos por la Niñez (DIF-10)
</t>
  </si>
  <si>
    <t xml:space="preserve">Realizar actividades para la disminución del trabajo infantil en calle, mediante el 
acercamiento y estímulo a padres, madres y menores de edad (DIF-10-01).
</t>
  </si>
  <si>
    <t xml:space="preserve">Plática </t>
  </si>
  <si>
    <t>Menor Retirado</t>
  </si>
  <si>
    <t>Estímulo Económico</t>
  </si>
  <si>
    <t xml:space="preserve">Realizar actividades recreativas, culturales, educativas y de salud, para 
estimular a los padres, madres y menores de edad a no reincidir al trabajo 
infantil en calle (DIF-10-02).
</t>
  </si>
  <si>
    <t>Actividad Recreativa</t>
  </si>
  <si>
    <t xml:space="preserve">Realizar campañas de concientización ciudadana para reducir el fomento del 
trabajo infantil en calle (DIF-10-03).
</t>
  </si>
  <si>
    <t xml:space="preserve">Atención Jurídica Gratuita a Familias en Condición 
de Vulnerabilidad (DIF-11)
</t>
  </si>
  <si>
    <t>Brindar asesoría jurídica gratuita, ante situaciones de conflictos familiares o de pareja, para lograr un acuerdo adecuado a través de pláticas de conciliación, y 
seguimiento de procedimientos legales (DIF-11-01).</t>
  </si>
  <si>
    <t>Medición y conciliación</t>
  </si>
  <si>
    <t xml:space="preserve">Medición </t>
  </si>
  <si>
    <t xml:space="preserve">Realizar procesos jurídicos que se inician por medio de un litigio a solicitud del usuario, (demanda y/o contestación de demandas) así como procesos internos de la institución (DIF-11-02).
</t>
  </si>
  <si>
    <t>Procedimiento Legal Iniciado</t>
  </si>
  <si>
    <t xml:space="preserve">Delegación de la Procuraduría de Protección de 
Niñas, Niños y Adolescentes (DIF-12)
</t>
  </si>
  <si>
    <t>Plan de Restitución de Derechos</t>
  </si>
  <si>
    <t xml:space="preserve">Reporte Verificado </t>
  </si>
  <si>
    <t xml:space="preserve">Seguimiento </t>
  </si>
  <si>
    <t xml:space="preserve">Realizar planes de restitución de derechos de niñas, niños y adolescentes con base a los reportes recibidos mediante su atención, verificación, y 
seguimiento (DIF-12-01)
</t>
  </si>
  <si>
    <t xml:space="preserve">Programa de Desarrollo Integral de la Infancia (DIF-13)
</t>
  </si>
  <si>
    <t xml:space="preserve">Impartir pláticas con temas relacionados a los Derechos Humanos en la infancia (DIF 13-01).
</t>
  </si>
  <si>
    <t xml:space="preserve">Realizar actividades culturales y de concientización entre los habitantes de las comunidades rurales con el objetivo de 
fortalecer el arraigo a su lugar de origen (DIF 13-02).
</t>
  </si>
  <si>
    <t xml:space="preserve">Evento Musiccal </t>
  </si>
  <si>
    <t>Actividad Comunitaria</t>
  </si>
  <si>
    <t xml:space="preserve">Realizar campañas de difusión de la cultura y conocimiento de los derechos humanos de la 
niñez en días conmemorativos (DIF-13-03).
</t>
  </si>
  <si>
    <t xml:space="preserve">Atención Psicológica (DIF-14)
</t>
  </si>
  <si>
    <t xml:space="preserve">Brindar sesiones de psicoterapia 
individual, orientación y Terapia 
familiar, para reestructurar y lograr la funcionalidad familiar y estabilidad emocional de cada integrante, para prevenir riesgos psicoemocionales, considerando las sesiones de psicodiagnósticos para detectar rasgos ypatologías graves, abuso sexual, violencia, así como dar seguimiento a 
través de visitas domiciliarias para garantizar una atención eficaz (DIF-14-01).
</t>
  </si>
  <si>
    <t>Sesión Psicoterapia Familiar</t>
  </si>
  <si>
    <t>Sesión Psicoterapia Individual</t>
  </si>
  <si>
    <t>Estudio socioeconóimico y/o visita domiciliaria</t>
  </si>
  <si>
    <t xml:space="preserve">Desarrollar técnicas familiares 
grupales utilizadas como herramientas de apoyo a la psicoterapia, aunado a 
supervisiones periódicas a los casos atendidos para garantizar una atención eficaz (DIF-14-02).
</t>
  </si>
  <si>
    <t>Técnica Familiar Grupal</t>
  </si>
  <si>
    <t xml:space="preserve">Brindar sesiones de terapia de 
lenguaje y/o aprendizaje con el fin de mejorar la calidad de vida a los pacientes que lo requieran (DIF-14-03).
</t>
  </si>
  <si>
    <t xml:space="preserve">Detección y Atención Integral a Personas en 
Situación de Calle (DIF-15)
</t>
  </si>
  <si>
    <t xml:space="preserve">Atender a los reportes ciudadanos para la detección, ubicación y seguimiento de personas en situación de calle (DIF-15-01).
</t>
  </si>
  <si>
    <t>Reporte Atendido</t>
  </si>
  <si>
    <t>Personas ubicadas realamente en situación de calle</t>
  </si>
  <si>
    <t>Número de casos en seguimiento</t>
  </si>
  <si>
    <t>Coadyuvar a la reintegración social y familiar de las personas en situación de calle mediante el acercamiento con familiares y/o conocidos (DIF-15-02).</t>
  </si>
  <si>
    <t>Persona reintegrada</t>
  </si>
  <si>
    <t xml:space="preserve">Comedores Comunitarios (DIF-16)
</t>
  </si>
  <si>
    <t>Entregar de raciones alimentarias a niñas y niños en situación de vulnerabilidad (DIF-16-01).</t>
  </si>
  <si>
    <t>Instalar 2 Comedores Comunitarios en Centros de Desarrollo Comunitario (DIF 16-02).</t>
  </si>
  <si>
    <t>Raciones Alimentarias</t>
  </si>
  <si>
    <t>Comedor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</si>
</sst>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5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8" borderId="0" xfId="0" applyFill="1"/>
    <xf numFmtId="0" fontId="2" fillId="6" borderId="20" xfId="0" applyFont="1" applyFill="1" applyBorder="1" applyAlignment="1">
      <alignment vertical="center" wrapText="1"/>
    </xf>
    <xf numFmtId="0" fontId="0" fillId="3" borderId="0" xfId="0" applyFill="1"/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3" fontId="4" fillId="6" borderId="12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8" borderId="0" xfId="0" applyFont="1" applyFill="1"/>
    <xf numFmtId="0" fontId="4" fillId="4" borderId="23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vertical="center" wrapText="1"/>
    </xf>
    <xf numFmtId="3" fontId="4" fillId="5" borderId="20" xfId="0" applyNumberFormat="1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vertical="center" wrapText="1"/>
    </xf>
    <xf numFmtId="0" fontId="8" fillId="7" borderId="0" xfId="0" applyFont="1" applyFill="1" applyAlignment="1">
      <alignment horizontal="center" vertical="center" wrapText="1"/>
    </xf>
    <xf numFmtId="0" fontId="4" fillId="4" borderId="26" xfId="0" applyFont="1" applyFill="1" applyBorder="1" applyAlignment="1">
      <alignment horizontal="left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wrapText="1"/>
    </xf>
    <xf numFmtId="0" fontId="8" fillId="3" borderId="0" xfId="0" applyFont="1" applyFill="1"/>
    <xf numFmtId="0" fontId="4" fillId="6" borderId="20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4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4" fillId="6" borderId="43" xfId="0" applyNumberFormat="1" applyFont="1" applyFill="1" applyBorder="1" applyAlignment="1">
      <alignment horizontal="center" vertical="center" wrapText="1"/>
    </xf>
    <xf numFmtId="3" fontId="4" fillId="5" borderId="44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3" fontId="4" fillId="6" borderId="44" xfId="0" applyNumberFormat="1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4" fillId="5" borderId="44" xfId="0" applyFont="1" applyFill="1" applyBorder="1" applyAlignment="1">
      <alignment horizontal="center" vertical="center" wrapText="1"/>
    </xf>
    <xf numFmtId="0" fontId="0" fillId="0" borderId="1" xfId="0" applyBorder="1"/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80" zoomScaleNormal="80" workbookViewId="0">
      <selection activeCell="A6" sqref="A6"/>
    </sheetView>
  </sheetViews>
  <sheetFormatPr baseColWidth="10" defaultRowHeight="15" x14ac:dyDescent="0.25"/>
  <cols>
    <col min="1" max="1" width="36.42578125" customWidth="1"/>
    <col min="2" max="2" width="17.28515625" customWidth="1"/>
    <col min="12" max="12" width="13.42578125" customWidth="1"/>
    <col min="14" max="14" width="13" customWidth="1"/>
    <col min="18" max="18" width="1" customWidth="1"/>
    <col min="19" max="19" width="0.5703125" customWidth="1"/>
    <col min="20" max="20" width="11.42578125" hidden="1" customWidth="1"/>
  </cols>
  <sheetData>
    <row r="1" spans="1:20" ht="26.25" x14ac:dyDescent="0.2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 ht="102" customHeight="1" thickTop="1" thickBot="1" x14ac:dyDescent="0.3">
      <c r="A6" s="20" t="s">
        <v>39</v>
      </c>
      <c r="B6" s="4" t="s">
        <v>16</v>
      </c>
      <c r="C6" s="69">
        <v>100</v>
      </c>
      <c r="D6" s="68">
        <v>6</v>
      </c>
      <c r="E6" s="79">
        <v>15</v>
      </c>
      <c r="F6" s="79">
        <v>12</v>
      </c>
      <c r="G6" s="85"/>
      <c r="H6" s="85"/>
      <c r="I6" s="85"/>
      <c r="J6" s="85"/>
      <c r="K6" s="85"/>
      <c r="L6" s="85"/>
      <c r="M6" s="85"/>
      <c r="N6" s="85"/>
      <c r="O6" s="85"/>
      <c r="P6" s="73">
        <f>SUM(D6:O6)</f>
        <v>33</v>
      </c>
      <c r="Q6" s="73">
        <f>(P6*T3)/C6</f>
        <v>33</v>
      </c>
    </row>
    <row r="7" spans="1:20" ht="93.75" customHeight="1" x14ac:dyDescent="0.25">
      <c r="A7" s="21" t="s">
        <v>40</v>
      </c>
      <c r="B7" s="5" t="s">
        <v>23</v>
      </c>
      <c r="C7" s="70">
        <v>14</v>
      </c>
      <c r="D7" s="68">
        <v>0</v>
      </c>
      <c r="E7" s="79">
        <v>2</v>
      </c>
      <c r="F7" s="79">
        <v>2</v>
      </c>
      <c r="G7" s="85"/>
      <c r="H7" s="85"/>
      <c r="I7" s="85"/>
      <c r="J7" s="85"/>
      <c r="K7" s="85"/>
      <c r="L7" s="85"/>
      <c r="M7" s="85"/>
      <c r="N7" s="85"/>
      <c r="O7" s="85"/>
      <c r="P7" s="73">
        <f t="shared" ref="P7:P15" si="0">SUM(D7:O7)</f>
        <v>4</v>
      </c>
      <c r="Q7" s="73">
        <f>(P7*T3)/C7</f>
        <v>28.571428571428573</v>
      </c>
    </row>
    <row r="8" spans="1:20" ht="111.75" customHeight="1" thickBot="1" x14ac:dyDescent="0.3">
      <c r="A8" s="22" t="s">
        <v>41</v>
      </c>
      <c r="B8" s="6" t="s">
        <v>23</v>
      </c>
      <c r="C8" s="71">
        <v>40</v>
      </c>
      <c r="D8" s="68">
        <v>1</v>
      </c>
      <c r="E8" s="79">
        <v>10</v>
      </c>
      <c r="F8" s="79">
        <v>16</v>
      </c>
      <c r="G8" s="85"/>
      <c r="H8" s="85"/>
      <c r="I8" s="85"/>
      <c r="J8" s="85"/>
      <c r="K8" s="85"/>
      <c r="L8" s="85"/>
      <c r="M8" s="85"/>
      <c r="N8" s="85"/>
      <c r="O8" s="85"/>
      <c r="P8" s="73">
        <f t="shared" si="0"/>
        <v>27</v>
      </c>
      <c r="Q8" s="73">
        <f>(P8*T3)/C8</f>
        <v>67.5</v>
      </c>
    </row>
    <row r="9" spans="1:20" ht="99" customHeight="1" thickBot="1" x14ac:dyDescent="0.3">
      <c r="A9" s="8" t="s">
        <v>42</v>
      </c>
      <c r="B9" s="4" t="s">
        <v>24</v>
      </c>
      <c r="C9" s="69">
        <v>12</v>
      </c>
      <c r="D9" s="68">
        <v>1</v>
      </c>
      <c r="E9" s="79">
        <v>0</v>
      </c>
      <c r="F9" s="79">
        <v>8</v>
      </c>
      <c r="G9" s="85"/>
      <c r="H9" s="85"/>
      <c r="I9" s="85"/>
      <c r="J9" s="85"/>
      <c r="K9" s="85"/>
      <c r="L9" s="85"/>
      <c r="M9" s="85"/>
      <c r="N9" s="85"/>
      <c r="O9" s="85"/>
      <c r="P9" s="73">
        <f t="shared" si="0"/>
        <v>9</v>
      </c>
      <c r="Q9" s="73">
        <f>(P9*T3)/C9</f>
        <v>75</v>
      </c>
    </row>
    <row r="10" spans="1:20" ht="95.25" customHeight="1" x14ac:dyDescent="0.25">
      <c r="A10" s="86" t="s">
        <v>43</v>
      </c>
      <c r="B10" s="9" t="s">
        <v>25</v>
      </c>
      <c r="C10" s="72">
        <v>20</v>
      </c>
      <c r="D10" s="68">
        <v>1</v>
      </c>
      <c r="E10" s="79">
        <v>8</v>
      </c>
      <c r="F10" s="79">
        <v>5</v>
      </c>
      <c r="G10" s="85"/>
      <c r="H10" s="85"/>
      <c r="I10" s="85"/>
      <c r="J10" s="85"/>
      <c r="K10" s="85"/>
      <c r="L10" s="85"/>
      <c r="M10" s="85"/>
      <c r="N10" s="85"/>
      <c r="O10" s="85"/>
      <c r="P10" s="73">
        <f t="shared" si="0"/>
        <v>14</v>
      </c>
      <c r="Q10" s="73">
        <f>(P10*T3)/C10</f>
        <v>70</v>
      </c>
    </row>
    <row r="11" spans="1:20" ht="54" customHeight="1" thickBot="1" x14ac:dyDescent="0.3">
      <c r="A11" s="87"/>
      <c r="B11" s="11" t="s">
        <v>44</v>
      </c>
      <c r="C11" s="74">
        <v>10</v>
      </c>
      <c r="D11" s="68">
        <v>0</v>
      </c>
      <c r="E11" s="79">
        <v>0</v>
      </c>
      <c r="F11" s="79">
        <v>0</v>
      </c>
      <c r="G11" s="85"/>
      <c r="H11" s="85"/>
      <c r="I11" s="85"/>
      <c r="J11" s="85"/>
      <c r="K11" s="85"/>
      <c r="L11" s="85"/>
      <c r="M11" s="85"/>
      <c r="N11" s="85"/>
      <c r="O11" s="85"/>
      <c r="P11" s="73">
        <f t="shared" si="0"/>
        <v>0</v>
      </c>
      <c r="Q11" s="73">
        <f>(P11*T3)/C11</f>
        <v>0</v>
      </c>
    </row>
    <row r="12" spans="1:20" ht="126" customHeight="1" thickBot="1" x14ac:dyDescent="0.3">
      <c r="A12" s="23" t="s">
        <v>45</v>
      </c>
      <c r="B12" s="13" t="s">
        <v>26</v>
      </c>
      <c r="C12" s="70">
        <v>2</v>
      </c>
      <c r="D12" s="68">
        <v>1</v>
      </c>
      <c r="E12" s="79">
        <v>3</v>
      </c>
      <c r="F12" s="79">
        <v>2</v>
      </c>
      <c r="G12" s="85"/>
      <c r="H12" s="85"/>
      <c r="I12" s="85"/>
      <c r="J12" s="85"/>
      <c r="K12" s="85"/>
      <c r="L12" s="85"/>
      <c r="M12" s="85"/>
      <c r="N12" s="85"/>
      <c r="O12" s="85"/>
      <c r="P12" s="73">
        <f t="shared" si="0"/>
        <v>6</v>
      </c>
      <c r="Q12" s="73">
        <f>(P12*T3)/C12</f>
        <v>300</v>
      </c>
    </row>
    <row r="13" spans="1:20" ht="151.5" customHeight="1" thickBot="1" x14ac:dyDescent="0.3">
      <c r="A13" s="24" t="s">
        <v>46</v>
      </c>
      <c r="B13" s="15" t="s">
        <v>23</v>
      </c>
      <c r="C13" s="84">
        <v>20</v>
      </c>
      <c r="D13" s="68">
        <v>1</v>
      </c>
      <c r="E13" s="79">
        <v>10</v>
      </c>
      <c r="F13" s="79">
        <v>6</v>
      </c>
      <c r="G13" s="85"/>
      <c r="H13" s="85"/>
      <c r="I13" s="85"/>
      <c r="J13" s="85"/>
      <c r="K13" s="85"/>
      <c r="L13" s="85"/>
      <c r="M13" s="85"/>
      <c r="N13" s="85"/>
      <c r="O13" s="85"/>
      <c r="P13" s="73">
        <f t="shared" si="0"/>
        <v>17</v>
      </c>
      <c r="Q13" s="73">
        <f>(P13*T3)/C13</f>
        <v>85</v>
      </c>
    </row>
    <row r="14" spans="1:20" ht="162.75" customHeight="1" thickBot="1" x14ac:dyDescent="0.3">
      <c r="A14" s="25" t="s">
        <v>47</v>
      </c>
      <c r="B14" s="26" t="s">
        <v>16</v>
      </c>
      <c r="C14" s="76">
        <v>10</v>
      </c>
      <c r="D14" s="68">
        <v>1</v>
      </c>
      <c r="E14" s="79">
        <v>1</v>
      </c>
      <c r="F14" s="79">
        <v>1</v>
      </c>
      <c r="G14" s="85"/>
      <c r="H14" s="85"/>
      <c r="I14" s="85"/>
      <c r="J14" s="85"/>
      <c r="K14" s="85"/>
      <c r="L14" s="85"/>
      <c r="M14" s="85"/>
      <c r="N14" s="85"/>
      <c r="O14" s="85"/>
      <c r="P14" s="73">
        <f t="shared" si="0"/>
        <v>3</v>
      </c>
      <c r="Q14" s="73">
        <f>(P14*T3)/C14</f>
        <v>30</v>
      </c>
    </row>
    <row r="15" spans="1:20" ht="137.25" customHeight="1" thickBot="1" x14ac:dyDescent="0.3">
      <c r="A15" s="14" t="s">
        <v>48</v>
      </c>
      <c r="B15" s="28" t="s">
        <v>32</v>
      </c>
      <c r="C15" s="77">
        <v>5</v>
      </c>
      <c r="D15" s="68">
        <v>0</v>
      </c>
      <c r="E15" s="79">
        <v>0</v>
      </c>
      <c r="F15" s="79"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73">
        <f t="shared" si="0"/>
        <v>0</v>
      </c>
      <c r="Q15" s="73">
        <f>(P15*T3)/C15</f>
        <v>0</v>
      </c>
    </row>
  </sheetData>
  <mergeCells count="8">
    <mergeCell ref="A10:A1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B1" zoomScale="80" zoomScaleNormal="80" workbookViewId="0">
      <selection activeCell="A2" sqref="A2:T2"/>
    </sheetView>
  </sheetViews>
  <sheetFormatPr baseColWidth="10" defaultRowHeight="15" x14ac:dyDescent="0.25"/>
  <cols>
    <col min="1" max="1" width="26.140625" customWidth="1"/>
    <col min="2" max="2" width="15.85546875" customWidth="1"/>
    <col min="12" max="12" width="12.7109375" customWidth="1"/>
    <col min="14" max="14" width="12.42578125" customWidth="1"/>
    <col min="18" max="18" width="0.5703125" customWidth="1"/>
    <col min="19" max="19" width="0.140625" hidden="1" customWidth="1"/>
    <col min="20" max="20" width="11.42578125" hidden="1" customWidth="1"/>
  </cols>
  <sheetData>
    <row r="1" spans="1:20" ht="26.25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105" t="s">
        <v>139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8" customHeight="1" thickTop="1" thickBot="1" x14ac:dyDescent="0.3">
      <c r="A6" s="115" t="s">
        <v>140</v>
      </c>
      <c r="B6" s="17" t="s">
        <v>141</v>
      </c>
      <c r="C6" s="69">
        <v>10</v>
      </c>
      <c r="D6" s="73">
        <v>1</v>
      </c>
      <c r="E6" s="73">
        <v>1</v>
      </c>
      <c r="F6" s="73">
        <v>1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3</v>
      </c>
      <c r="Q6" s="73">
        <f>(P6*T3)/C6</f>
        <v>30</v>
      </c>
    </row>
    <row r="7" spans="1:20" ht="90" customHeight="1" x14ac:dyDescent="0.25">
      <c r="A7" s="108"/>
      <c r="B7" s="39" t="s">
        <v>142</v>
      </c>
      <c r="C7" s="70">
        <v>105</v>
      </c>
      <c r="D7" s="73">
        <v>86</v>
      </c>
      <c r="E7" s="73">
        <v>5</v>
      </c>
      <c r="F7" s="73">
        <v>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0" si="0">SUM(D7:O7)</f>
        <v>91</v>
      </c>
      <c r="Q7" s="73">
        <f>(P7*T3)/C7</f>
        <v>86.666666666666671</v>
      </c>
    </row>
    <row r="8" spans="1:20" ht="87" customHeight="1" thickBot="1" x14ac:dyDescent="0.3">
      <c r="A8" s="104"/>
      <c r="B8" s="6" t="s">
        <v>143</v>
      </c>
      <c r="C8" s="71">
        <v>6</v>
      </c>
      <c r="D8" s="73">
        <v>0</v>
      </c>
      <c r="E8" s="73">
        <v>0</v>
      </c>
      <c r="F8" s="73">
        <v>2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2</v>
      </c>
      <c r="Q8" s="73">
        <f>(P8*T3)/C8</f>
        <v>33.333333333333336</v>
      </c>
    </row>
    <row r="9" spans="1:20" ht="138.75" customHeight="1" thickBot="1" x14ac:dyDescent="0.3">
      <c r="A9" s="14" t="s">
        <v>144</v>
      </c>
      <c r="B9" s="40" t="s">
        <v>145</v>
      </c>
      <c r="C9" s="69">
        <v>3</v>
      </c>
      <c r="D9" s="73">
        <v>0</v>
      </c>
      <c r="E9" s="73">
        <v>1</v>
      </c>
      <c r="F9" s="73">
        <v>0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</v>
      </c>
      <c r="Q9" s="73">
        <f>(P9*T3)/C9</f>
        <v>33.333333333333336</v>
      </c>
    </row>
    <row r="10" spans="1:20" ht="107.25" customHeight="1" thickBot="1" x14ac:dyDescent="0.3">
      <c r="A10" s="41" t="s">
        <v>146</v>
      </c>
      <c r="B10" s="9" t="s">
        <v>30</v>
      </c>
      <c r="C10" s="72">
        <v>2</v>
      </c>
      <c r="D10" s="73">
        <v>0</v>
      </c>
      <c r="E10" s="73">
        <v>1</v>
      </c>
      <c r="F10" s="73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1</v>
      </c>
      <c r="Q10" s="73">
        <f>(P10*T3)/C10</f>
        <v>50</v>
      </c>
    </row>
  </sheetData>
  <mergeCells count="8">
    <mergeCell ref="A1:T1"/>
    <mergeCell ref="A2:T2"/>
    <mergeCell ref="A3:A5"/>
    <mergeCell ref="B3:C4"/>
    <mergeCell ref="D3:O3"/>
    <mergeCell ref="P3:P4"/>
    <mergeCell ref="Q3:Q4"/>
    <mergeCell ref="A6:A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B1" zoomScale="80" zoomScaleNormal="80" workbookViewId="0">
      <selection activeCell="B6" sqref="B6"/>
    </sheetView>
  </sheetViews>
  <sheetFormatPr baseColWidth="10" defaultRowHeight="15" x14ac:dyDescent="0.25"/>
  <cols>
    <col min="1" max="1" width="26.140625" customWidth="1"/>
    <col min="2" max="2" width="15.85546875" customWidth="1"/>
    <col min="12" max="12" width="13" customWidth="1"/>
    <col min="14" max="14" width="13.140625" customWidth="1"/>
    <col min="17" max="17" width="11.42578125" customWidth="1"/>
    <col min="18" max="18" width="0.140625" customWidth="1"/>
    <col min="19" max="19" width="11.42578125" hidden="1" customWidth="1"/>
    <col min="20" max="20" width="0.140625" customWidth="1"/>
  </cols>
  <sheetData>
    <row r="1" spans="1:20" ht="26.25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147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1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8" customHeight="1" thickBot="1" x14ac:dyDescent="0.3">
      <c r="A6" s="109" t="s">
        <v>148</v>
      </c>
      <c r="B6" s="40" t="s">
        <v>21</v>
      </c>
      <c r="C6" s="69">
        <v>1500</v>
      </c>
      <c r="D6" s="73">
        <v>130</v>
      </c>
      <c r="E6" s="73">
        <v>127</v>
      </c>
      <c r="F6" s="73">
        <v>267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524</v>
      </c>
      <c r="Q6" s="73">
        <f>(P6*T3)/C6</f>
        <v>34.93333333333333</v>
      </c>
    </row>
    <row r="7" spans="1:20" ht="90" customHeight="1" x14ac:dyDescent="0.25">
      <c r="A7" s="111"/>
      <c r="B7" s="39" t="s">
        <v>149</v>
      </c>
      <c r="C7" s="70">
        <v>100</v>
      </c>
      <c r="D7" s="73">
        <v>12</v>
      </c>
      <c r="E7" s="73">
        <v>7</v>
      </c>
      <c r="F7" s="73">
        <v>10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9" si="0">SUM(D7:O7)</f>
        <v>29</v>
      </c>
      <c r="Q7" s="73">
        <f>(P7*T3)/C7</f>
        <v>29</v>
      </c>
    </row>
    <row r="8" spans="1:20" ht="87" customHeight="1" thickBot="1" x14ac:dyDescent="0.3">
      <c r="A8" s="110"/>
      <c r="B8" s="16" t="s">
        <v>150</v>
      </c>
      <c r="C8" s="71">
        <v>80</v>
      </c>
      <c r="D8" s="73">
        <v>6</v>
      </c>
      <c r="E8" s="73">
        <v>7</v>
      </c>
      <c r="F8" s="73">
        <v>13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26</v>
      </c>
      <c r="Q8" s="73">
        <f>(P8*T3)/C8</f>
        <v>32.5</v>
      </c>
    </row>
    <row r="9" spans="1:20" ht="156" customHeight="1" thickBot="1" x14ac:dyDescent="0.3">
      <c r="A9" s="14" t="s">
        <v>151</v>
      </c>
      <c r="B9" s="40" t="s">
        <v>152</v>
      </c>
      <c r="C9" s="69">
        <v>135</v>
      </c>
      <c r="D9" s="73">
        <v>12</v>
      </c>
      <c r="E9" s="73">
        <v>10</v>
      </c>
      <c r="F9" s="73">
        <v>18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40</v>
      </c>
      <c r="Q9" s="73">
        <f>(P9*T3)/C9</f>
        <v>29.62962962962963</v>
      </c>
    </row>
  </sheetData>
  <mergeCells count="8">
    <mergeCell ref="A6:A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B1" zoomScale="80" zoomScaleNormal="80" workbookViewId="0">
      <selection sqref="A1:T1"/>
    </sheetView>
  </sheetViews>
  <sheetFormatPr baseColWidth="10" defaultRowHeight="15" x14ac:dyDescent="0.25"/>
  <cols>
    <col min="1" max="1" width="28" customWidth="1"/>
    <col min="2" max="2" width="15.85546875" customWidth="1"/>
    <col min="18" max="19" width="0.5703125" customWidth="1"/>
    <col min="20" max="20" width="11.42578125" hidden="1" customWidth="1"/>
  </cols>
  <sheetData>
    <row r="1" spans="1:20" ht="26.25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153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2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20"/>
    </row>
    <row r="5" spans="1:20" ht="16.5" customHeight="1" thickTop="1" thickBot="1" x14ac:dyDescent="0.3">
      <c r="A5" s="91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</row>
    <row r="6" spans="1:20" ht="78" customHeight="1" thickBot="1" x14ac:dyDescent="0.3">
      <c r="A6" s="109" t="s">
        <v>157</v>
      </c>
      <c r="B6" s="40" t="s">
        <v>154</v>
      </c>
      <c r="C6" s="69">
        <v>50</v>
      </c>
      <c r="D6" s="73">
        <v>11</v>
      </c>
      <c r="E6" s="73">
        <v>5</v>
      </c>
      <c r="F6" s="73">
        <v>11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27</v>
      </c>
      <c r="Q6" s="79">
        <f>(P6*T3)/C6</f>
        <v>54</v>
      </c>
    </row>
    <row r="7" spans="1:20" ht="90" customHeight="1" x14ac:dyDescent="0.25">
      <c r="A7" s="111"/>
      <c r="B7" s="39" t="s">
        <v>155</v>
      </c>
      <c r="C7" s="70">
        <v>100</v>
      </c>
      <c r="D7" s="73">
        <v>31</v>
      </c>
      <c r="E7" s="73">
        <v>22</v>
      </c>
      <c r="F7" s="73">
        <v>26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9" si="0">SUM(D7:O7)</f>
        <v>79</v>
      </c>
      <c r="Q7" s="79">
        <f>(P7*T3)/C7</f>
        <v>79</v>
      </c>
    </row>
    <row r="8" spans="1:20" ht="87" customHeight="1" thickBot="1" x14ac:dyDescent="0.3">
      <c r="A8" s="111"/>
      <c r="B8" s="16" t="s">
        <v>34</v>
      </c>
      <c r="C8" s="71">
        <v>1200</v>
      </c>
      <c r="D8" s="73">
        <v>389</v>
      </c>
      <c r="E8" s="73">
        <v>206</v>
      </c>
      <c r="F8" s="73">
        <v>292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887</v>
      </c>
      <c r="Q8" s="79">
        <f>(P8*T3)/C8</f>
        <v>73.916666666666671</v>
      </c>
    </row>
    <row r="9" spans="1:20" ht="93" customHeight="1" thickBot="1" x14ac:dyDescent="0.3">
      <c r="A9" s="110"/>
      <c r="B9" s="40" t="s">
        <v>156</v>
      </c>
      <c r="C9" s="69">
        <v>4500</v>
      </c>
      <c r="D9" s="73">
        <v>1333</v>
      </c>
      <c r="E9" s="73">
        <v>796</v>
      </c>
      <c r="F9" s="73">
        <v>932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3061</v>
      </c>
      <c r="Q9" s="79">
        <f>(P9*T3)/C9</f>
        <v>68.022222222222226</v>
      </c>
    </row>
    <row r="10" spans="1:20" ht="119.25" customHeight="1" thickBot="1" x14ac:dyDescent="0.3">
      <c r="A10" s="3"/>
      <c r="B10" s="2"/>
      <c r="C10" s="2"/>
    </row>
  </sheetData>
  <mergeCells count="8">
    <mergeCell ref="A1:T1"/>
    <mergeCell ref="A2:T2"/>
    <mergeCell ref="A3:A5"/>
    <mergeCell ref="B3:C4"/>
    <mergeCell ref="D3:O3"/>
    <mergeCell ref="P3:P4"/>
    <mergeCell ref="Q3:Q4"/>
    <mergeCell ref="A6:A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B1" zoomScale="80" zoomScaleNormal="80" workbookViewId="0">
      <selection activeCell="B6" sqref="B6"/>
    </sheetView>
  </sheetViews>
  <sheetFormatPr baseColWidth="10" defaultRowHeight="15" x14ac:dyDescent="0.25"/>
  <cols>
    <col min="1" max="1" width="28.7109375" customWidth="1"/>
    <col min="2" max="2" width="15.85546875" customWidth="1"/>
    <col min="12" max="12" width="13.140625" customWidth="1"/>
    <col min="14" max="14" width="13.42578125" customWidth="1"/>
    <col min="17" max="17" width="11.42578125" customWidth="1"/>
    <col min="18" max="18" width="11.42578125" hidden="1" customWidth="1"/>
    <col min="19" max="20" width="0.5703125" customWidth="1"/>
  </cols>
  <sheetData>
    <row r="1" spans="1:20" ht="26.25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105" t="s">
        <v>158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1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8" customHeight="1" thickBot="1" x14ac:dyDescent="0.3">
      <c r="A6" s="14" t="s">
        <v>159</v>
      </c>
      <c r="B6" s="40" t="s">
        <v>141</v>
      </c>
      <c r="C6" s="69">
        <v>120</v>
      </c>
      <c r="D6" s="73">
        <v>41</v>
      </c>
      <c r="E6" s="73">
        <v>72</v>
      </c>
      <c r="F6" s="73">
        <v>31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144</v>
      </c>
      <c r="Q6" s="73">
        <f>(P6*T3)/C6</f>
        <v>120</v>
      </c>
    </row>
    <row r="7" spans="1:20" ht="90" customHeight="1" x14ac:dyDescent="0.25">
      <c r="A7" s="109" t="s">
        <v>160</v>
      </c>
      <c r="B7" s="39" t="s">
        <v>161</v>
      </c>
      <c r="C7" s="70">
        <v>4</v>
      </c>
      <c r="D7" s="73">
        <v>0</v>
      </c>
      <c r="E7" s="73">
        <v>0</v>
      </c>
      <c r="F7" s="73">
        <v>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0" si="0">SUM(D7:O7)</f>
        <v>0</v>
      </c>
      <c r="Q7" s="73">
        <f>(P7*T3)/C7</f>
        <v>0</v>
      </c>
    </row>
    <row r="8" spans="1:20" ht="87" customHeight="1" thickBot="1" x14ac:dyDescent="0.3">
      <c r="A8" s="111"/>
      <c r="B8" s="16" t="s">
        <v>35</v>
      </c>
      <c r="C8" s="71">
        <v>2</v>
      </c>
      <c r="D8" s="73">
        <v>0</v>
      </c>
      <c r="E8" s="73">
        <v>0</v>
      </c>
      <c r="F8" s="73">
        <v>0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0</v>
      </c>
      <c r="Q8" s="73">
        <f>(P8*T3)/C8</f>
        <v>0</v>
      </c>
    </row>
    <row r="9" spans="1:20" ht="93" customHeight="1" thickBot="1" x14ac:dyDescent="0.3">
      <c r="A9" s="110"/>
      <c r="B9" s="40" t="s">
        <v>162</v>
      </c>
      <c r="C9" s="69">
        <v>3</v>
      </c>
      <c r="D9" s="73">
        <v>0</v>
      </c>
      <c r="E9" s="73">
        <v>0</v>
      </c>
      <c r="F9" s="73">
        <v>1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</v>
      </c>
      <c r="Q9" s="73">
        <f>(P9*T3)/C9</f>
        <v>33.333333333333336</v>
      </c>
    </row>
    <row r="10" spans="1:20" ht="117" customHeight="1" thickBot="1" x14ac:dyDescent="0.3">
      <c r="A10" s="14" t="s">
        <v>163</v>
      </c>
      <c r="B10" s="9" t="s">
        <v>30</v>
      </c>
      <c r="C10" s="72">
        <v>15</v>
      </c>
      <c r="D10" s="73">
        <v>0</v>
      </c>
      <c r="E10" s="73">
        <v>1</v>
      </c>
      <c r="F10" s="73">
        <v>1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2</v>
      </c>
      <c r="Q10" s="73">
        <f>(P10*T3)/C10</f>
        <v>13.333333333333334</v>
      </c>
    </row>
  </sheetData>
  <mergeCells count="8">
    <mergeCell ref="A1:T1"/>
    <mergeCell ref="A2:T2"/>
    <mergeCell ref="A3:A5"/>
    <mergeCell ref="B3:C4"/>
    <mergeCell ref="D3:O3"/>
    <mergeCell ref="P3:P4"/>
    <mergeCell ref="Q3:Q4"/>
    <mergeCell ref="A7:A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B1" zoomScale="80" zoomScaleNormal="80" workbookViewId="0">
      <selection activeCell="E13" sqref="E13:F14"/>
    </sheetView>
  </sheetViews>
  <sheetFormatPr baseColWidth="10" defaultRowHeight="15" x14ac:dyDescent="0.25"/>
  <cols>
    <col min="1" max="1" width="30" customWidth="1"/>
    <col min="2" max="2" width="15.85546875" customWidth="1"/>
    <col min="12" max="12" width="13.140625" customWidth="1"/>
    <col min="14" max="14" width="12.85546875" customWidth="1"/>
    <col min="17" max="17" width="11.42578125" customWidth="1"/>
    <col min="18" max="19" width="0.5703125" customWidth="1"/>
    <col min="20" max="20" width="11.42578125" hidden="1" customWidth="1"/>
  </cols>
  <sheetData>
    <row r="1" spans="1:20" ht="26.25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164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1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8" customHeight="1" thickBot="1" x14ac:dyDescent="0.3">
      <c r="A6" s="109" t="s">
        <v>165</v>
      </c>
      <c r="B6" s="40" t="s">
        <v>166</v>
      </c>
      <c r="C6" s="69">
        <v>200</v>
      </c>
      <c r="D6" s="73">
        <v>34</v>
      </c>
      <c r="E6" s="73">
        <v>52</v>
      </c>
      <c r="F6" s="73">
        <v>86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172</v>
      </c>
      <c r="Q6" s="73">
        <f>(P6*T3)/C6</f>
        <v>86</v>
      </c>
    </row>
    <row r="7" spans="1:20" ht="105" customHeight="1" thickBot="1" x14ac:dyDescent="0.3">
      <c r="A7" s="111"/>
      <c r="B7" s="39" t="s">
        <v>167</v>
      </c>
      <c r="C7" s="70">
        <v>550</v>
      </c>
      <c r="D7" s="73">
        <v>166</v>
      </c>
      <c r="E7" s="73">
        <v>134</v>
      </c>
      <c r="F7" s="73">
        <v>133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2" si="0">SUM(D7:O7)</f>
        <v>433</v>
      </c>
      <c r="Q7" s="73">
        <f>(P7*T3)/C7</f>
        <v>78.727272727272734</v>
      </c>
    </row>
    <row r="8" spans="1:20" ht="105" customHeight="1" thickBot="1" x14ac:dyDescent="0.3">
      <c r="A8" s="111"/>
      <c r="B8" s="66" t="s">
        <v>36</v>
      </c>
      <c r="C8" s="71">
        <v>50</v>
      </c>
      <c r="D8" s="73">
        <v>8</v>
      </c>
      <c r="E8" s="73">
        <v>10</v>
      </c>
      <c r="F8" s="73">
        <v>13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31</v>
      </c>
      <c r="Q8" s="73">
        <f>(P8*T3)/C8</f>
        <v>62</v>
      </c>
    </row>
    <row r="9" spans="1:20" ht="114" customHeight="1" thickBot="1" x14ac:dyDescent="0.3">
      <c r="A9" s="110"/>
      <c r="B9" s="26" t="s">
        <v>168</v>
      </c>
      <c r="C9" s="69">
        <v>100</v>
      </c>
      <c r="D9" s="73">
        <v>41</v>
      </c>
      <c r="E9" s="73">
        <v>40</v>
      </c>
      <c r="F9" s="73">
        <v>43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124</v>
      </c>
      <c r="Q9" s="73">
        <f>(P9*T3)/C9</f>
        <v>124</v>
      </c>
    </row>
    <row r="10" spans="1:20" ht="97.5" customHeight="1" x14ac:dyDescent="0.25">
      <c r="A10" s="109" t="s">
        <v>169</v>
      </c>
      <c r="B10" s="65" t="s">
        <v>170</v>
      </c>
      <c r="C10" s="72">
        <v>4</v>
      </c>
      <c r="D10" s="73">
        <v>0</v>
      </c>
      <c r="E10" s="73">
        <v>1</v>
      </c>
      <c r="F10" s="73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1</v>
      </c>
      <c r="Q10" s="73">
        <f>(P10*T3)/C10</f>
        <v>25</v>
      </c>
    </row>
    <row r="11" spans="1:20" ht="85.5" customHeight="1" thickBot="1" x14ac:dyDescent="0.3">
      <c r="A11" s="110"/>
      <c r="B11" s="26" t="s">
        <v>37</v>
      </c>
      <c r="C11" s="74">
        <v>6</v>
      </c>
      <c r="D11" s="73">
        <v>0</v>
      </c>
      <c r="E11" s="73">
        <v>0</v>
      </c>
      <c r="F11" s="73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73">
        <f t="shared" si="0"/>
        <v>0</v>
      </c>
      <c r="Q11" s="73">
        <f>(P11*T3)/C11</f>
        <v>0</v>
      </c>
    </row>
    <row r="12" spans="1:20" ht="128.25" customHeight="1" thickBot="1" x14ac:dyDescent="0.3">
      <c r="A12" s="14" t="s">
        <v>171</v>
      </c>
      <c r="B12" s="15" t="s">
        <v>121</v>
      </c>
      <c r="C12" s="81">
        <v>200</v>
      </c>
      <c r="D12" s="73">
        <v>34</v>
      </c>
      <c r="E12" s="73">
        <v>37</v>
      </c>
      <c r="F12" s="73">
        <v>44</v>
      </c>
      <c r="G12" s="83"/>
      <c r="H12" s="83"/>
      <c r="I12" s="83"/>
      <c r="J12" s="83"/>
      <c r="K12" s="83"/>
      <c r="L12" s="83"/>
      <c r="M12" s="83"/>
      <c r="N12" s="83"/>
      <c r="O12" s="83"/>
      <c r="P12" s="73">
        <f t="shared" si="0"/>
        <v>115</v>
      </c>
      <c r="Q12" s="73">
        <f>(P12*T3)/C12</f>
        <v>57.5</v>
      </c>
    </row>
    <row r="13" spans="1:20" ht="119.25" customHeight="1" thickBot="1" x14ac:dyDescent="0.3">
      <c r="A13" s="14"/>
      <c r="B13" s="28"/>
      <c r="C13" s="2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20" ht="119.25" customHeight="1" thickBot="1" x14ac:dyDescent="0.3">
      <c r="A14" s="14"/>
      <c r="B14" s="28"/>
      <c r="C14" s="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20" ht="94.5" customHeight="1" thickBot="1" x14ac:dyDescent="0.3">
      <c r="A15" s="109"/>
      <c r="B15" s="28"/>
      <c r="C15" s="2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20" ht="93.75" customHeight="1" thickBot="1" x14ac:dyDescent="0.3">
      <c r="A16" s="111"/>
      <c r="B16" s="28"/>
      <c r="C16" s="2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96" customHeight="1" thickBot="1" x14ac:dyDescent="0.3">
      <c r="A17" s="111"/>
      <c r="B17" s="28"/>
      <c r="C17" s="2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93.75" customHeight="1" thickBot="1" x14ac:dyDescent="0.3">
      <c r="A18" s="110"/>
      <c r="B18" s="28"/>
      <c r="C18" s="2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0.75" customHeight="1" thickBot="1" x14ac:dyDescent="0.3">
      <c r="A19" s="62"/>
      <c r="B19" s="28"/>
      <c r="C19" s="2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19.25" customHeight="1" thickBot="1" x14ac:dyDescent="0.3">
      <c r="A20" s="3"/>
      <c r="B20" s="2"/>
      <c r="C20" s="2"/>
    </row>
    <row r="21" spans="1:17" ht="119.25" customHeight="1" thickBot="1" x14ac:dyDescent="0.3">
      <c r="A21" s="3"/>
      <c r="B21" s="2"/>
      <c r="C21" s="2"/>
    </row>
    <row r="22" spans="1:17" ht="119.25" customHeight="1" thickBot="1" x14ac:dyDescent="0.3">
      <c r="A22" s="3"/>
      <c r="B22" s="2"/>
      <c r="C22" s="2"/>
    </row>
  </sheetData>
  <mergeCells count="10">
    <mergeCell ref="A1:T1"/>
    <mergeCell ref="A2:T2"/>
    <mergeCell ref="A3:A5"/>
    <mergeCell ref="B3:C4"/>
    <mergeCell ref="D3:O3"/>
    <mergeCell ref="P3:P4"/>
    <mergeCell ref="Q3:Q4"/>
    <mergeCell ref="A15:A18"/>
    <mergeCell ref="A10:A11"/>
    <mergeCell ref="A6:A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B1" zoomScale="80" zoomScaleNormal="80" workbookViewId="0">
      <selection activeCell="B9" sqref="B9"/>
    </sheetView>
  </sheetViews>
  <sheetFormatPr baseColWidth="10" defaultRowHeight="15" x14ac:dyDescent="0.25"/>
  <cols>
    <col min="1" max="1" width="29.28515625" customWidth="1"/>
    <col min="2" max="2" width="15.85546875" customWidth="1"/>
    <col min="12" max="12" width="13" customWidth="1"/>
    <col min="14" max="14" width="12.7109375" customWidth="1"/>
    <col min="17" max="17" width="11.42578125" customWidth="1"/>
    <col min="18" max="18" width="0.7109375" customWidth="1"/>
    <col min="19" max="19" width="0.140625" customWidth="1"/>
    <col min="20" max="20" width="11.42578125" hidden="1" customWidth="1"/>
  </cols>
  <sheetData>
    <row r="1" spans="1:20" ht="26.25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105" t="s">
        <v>172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2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20"/>
    </row>
    <row r="5" spans="1:20" ht="16.5" customHeight="1" thickTop="1" thickBot="1" x14ac:dyDescent="0.3">
      <c r="A5" s="91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</row>
    <row r="6" spans="1:20" ht="78" customHeight="1" thickBot="1" x14ac:dyDescent="0.3">
      <c r="A6" s="109" t="s">
        <v>173</v>
      </c>
      <c r="B6" s="40" t="s">
        <v>174</v>
      </c>
      <c r="C6" s="69">
        <v>150</v>
      </c>
      <c r="D6" s="73">
        <v>41</v>
      </c>
      <c r="E6" s="73">
        <v>20</v>
      </c>
      <c r="F6" s="73">
        <v>17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78</v>
      </c>
      <c r="Q6" s="79">
        <f>(P6*T3)/C6</f>
        <v>52</v>
      </c>
    </row>
    <row r="7" spans="1:20" ht="90" customHeight="1" x14ac:dyDescent="0.25">
      <c r="A7" s="111"/>
      <c r="B7" s="39" t="s">
        <v>175</v>
      </c>
      <c r="C7" s="70">
        <v>68</v>
      </c>
      <c r="D7" s="73">
        <v>4</v>
      </c>
      <c r="E7" s="73">
        <v>12</v>
      </c>
      <c r="F7" s="73">
        <v>26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9" si="0">SUM(D7:O7)</f>
        <v>42</v>
      </c>
      <c r="Q7" s="79">
        <f>(P7*T3)/C7</f>
        <v>61.764705882352942</v>
      </c>
    </row>
    <row r="8" spans="1:20" ht="87" customHeight="1" thickBot="1" x14ac:dyDescent="0.3">
      <c r="A8" s="110"/>
      <c r="B8" s="16" t="s">
        <v>176</v>
      </c>
      <c r="C8" s="71">
        <v>20</v>
      </c>
      <c r="D8" s="73">
        <v>2</v>
      </c>
      <c r="E8" s="73">
        <v>1</v>
      </c>
      <c r="F8" s="73">
        <v>2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5</v>
      </c>
      <c r="Q8" s="79">
        <f>(P8*T3)/C8</f>
        <v>25</v>
      </c>
    </row>
    <row r="9" spans="1:20" ht="134.25" customHeight="1" thickBot="1" x14ac:dyDescent="0.3">
      <c r="A9" s="14" t="s">
        <v>177</v>
      </c>
      <c r="B9" s="40" t="s">
        <v>178</v>
      </c>
      <c r="C9" s="69">
        <v>6</v>
      </c>
      <c r="D9" s="73">
        <v>0</v>
      </c>
      <c r="E9" s="73">
        <v>0</v>
      </c>
      <c r="F9" s="73">
        <v>1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</v>
      </c>
      <c r="Q9" s="79">
        <f>(P9*T3)/C9</f>
        <v>16.666666666666668</v>
      </c>
    </row>
  </sheetData>
  <mergeCells count="8">
    <mergeCell ref="A1:T1"/>
    <mergeCell ref="A2:T2"/>
    <mergeCell ref="A3:A5"/>
    <mergeCell ref="B3:C4"/>
    <mergeCell ref="D3:O3"/>
    <mergeCell ref="P3:P4"/>
    <mergeCell ref="Q3:Q4"/>
    <mergeCell ref="A6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1" zoomScale="80" zoomScaleNormal="80" workbookViewId="0">
      <selection activeCell="S7" sqref="S7"/>
    </sheetView>
  </sheetViews>
  <sheetFormatPr baseColWidth="10" defaultRowHeight="15" x14ac:dyDescent="0.25"/>
  <cols>
    <col min="1" max="1" width="28.42578125" customWidth="1"/>
    <col min="2" max="2" width="15.85546875" customWidth="1"/>
    <col min="12" max="12" width="13.140625" customWidth="1"/>
    <col min="14" max="14" width="13" customWidth="1"/>
    <col min="18" max="18" width="11.42578125" hidden="1" customWidth="1"/>
    <col min="19" max="19" width="0.140625" customWidth="1"/>
    <col min="20" max="20" width="0.5703125" customWidth="1"/>
  </cols>
  <sheetData>
    <row r="1" spans="1:20" ht="26.25" x14ac:dyDescent="0.2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179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1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8" customHeight="1" thickBot="1" x14ac:dyDescent="0.3">
      <c r="A6" s="55" t="s">
        <v>180</v>
      </c>
      <c r="B6" s="40" t="s">
        <v>182</v>
      </c>
      <c r="C6" s="69">
        <v>20880</v>
      </c>
      <c r="D6" s="73">
        <v>0</v>
      </c>
      <c r="E6" s="73">
        <v>0</v>
      </c>
      <c r="F6" s="73">
        <v>0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0</v>
      </c>
      <c r="Q6" s="73">
        <f>(P6*T3)/C6</f>
        <v>0</v>
      </c>
    </row>
    <row r="7" spans="1:20" ht="90" customHeight="1" thickBot="1" x14ac:dyDescent="0.3">
      <c r="A7" s="14" t="s">
        <v>181</v>
      </c>
      <c r="B7" s="39" t="s">
        <v>183</v>
      </c>
      <c r="C7" s="70">
        <v>2</v>
      </c>
      <c r="D7" s="73">
        <v>0</v>
      </c>
      <c r="E7" s="73">
        <v>0</v>
      </c>
      <c r="F7" s="73">
        <v>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24" si="0">SUM(D7:O7)</f>
        <v>0</v>
      </c>
      <c r="Q7" s="73">
        <f>(P7*T3)/C7</f>
        <v>0</v>
      </c>
    </row>
    <row r="8" spans="1:20" ht="87" customHeight="1" thickBot="1" x14ac:dyDescent="0.3">
      <c r="A8" s="67"/>
      <c r="B8" s="16"/>
      <c r="C8" s="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4">
        <f t="shared" si="0"/>
        <v>0</v>
      </c>
      <c r="Q8" s="34" t="e">
        <f t="shared" ref="Q8:Q24" si="1">(P8*T5)/C8</f>
        <v>#DIV/0!</v>
      </c>
    </row>
    <row r="9" spans="1:20" ht="93" customHeight="1" thickBot="1" x14ac:dyDescent="0.3">
      <c r="A9" s="56"/>
      <c r="B9" s="40"/>
      <c r="C9" s="18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4">
        <f t="shared" si="0"/>
        <v>0</v>
      </c>
      <c r="Q9" s="34" t="e">
        <f t="shared" si="1"/>
        <v>#DIV/0!</v>
      </c>
    </row>
    <row r="10" spans="1:20" ht="97.5" customHeight="1" thickBot="1" x14ac:dyDescent="0.3">
      <c r="A10" s="41"/>
      <c r="B10" s="9"/>
      <c r="C10" s="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4">
        <f t="shared" si="0"/>
        <v>0</v>
      </c>
      <c r="Q10" s="34" t="e">
        <f t="shared" si="1"/>
        <v>#DIV/0!</v>
      </c>
    </row>
    <row r="11" spans="1:20" ht="85.5" customHeight="1" thickBot="1" x14ac:dyDescent="0.3">
      <c r="A11" s="86"/>
      <c r="B11" s="16"/>
      <c r="C11" s="1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>
        <f t="shared" si="0"/>
        <v>0</v>
      </c>
      <c r="Q11" s="34" t="e">
        <f t="shared" si="1"/>
        <v>#DIV/0!</v>
      </c>
    </row>
    <row r="12" spans="1:20" ht="91.5" customHeight="1" thickBot="1" x14ac:dyDescent="0.3">
      <c r="A12" s="108"/>
      <c r="B12" s="61"/>
      <c r="C12" s="1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>
        <f t="shared" si="0"/>
        <v>0</v>
      </c>
      <c r="Q12" s="34" t="e">
        <f t="shared" si="1"/>
        <v>#DIV/0!</v>
      </c>
    </row>
    <row r="13" spans="1:20" ht="81" customHeight="1" thickBot="1" x14ac:dyDescent="0.3">
      <c r="A13" s="116"/>
      <c r="B13" s="48"/>
      <c r="C13" s="4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4">
        <f t="shared" si="0"/>
        <v>0</v>
      </c>
      <c r="Q13" s="34" t="e">
        <f t="shared" si="1"/>
        <v>#DIV/0!</v>
      </c>
    </row>
    <row r="14" spans="1:20" ht="109.5" customHeight="1" thickBot="1" x14ac:dyDescent="0.3">
      <c r="A14" s="49"/>
      <c r="B14" s="26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4">
        <f t="shared" si="0"/>
        <v>0</v>
      </c>
      <c r="Q14" s="34" t="e">
        <f t="shared" si="1"/>
        <v>#DIV/0!</v>
      </c>
    </row>
    <row r="15" spans="1:20" ht="105.75" customHeight="1" thickBot="1" x14ac:dyDescent="0.3">
      <c r="A15" s="117"/>
      <c r="B15" s="28"/>
      <c r="C15" s="2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4">
        <f t="shared" si="0"/>
        <v>0</v>
      </c>
      <c r="Q15" s="34" t="e">
        <f t="shared" si="1"/>
        <v>#DIV/0!</v>
      </c>
    </row>
    <row r="16" spans="1:20" ht="94.5" customHeight="1" thickBot="1" x14ac:dyDescent="0.3">
      <c r="A16" s="118"/>
      <c r="B16" s="28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4">
        <f t="shared" si="0"/>
        <v>0</v>
      </c>
      <c r="Q16" s="34" t="e">
        <f t="shared" si="1"/>
        <v>#DIV/0!</v>
      </c>
    </row>
    <row r="17" spans="1:17" ht="87.75" customHeight="1" thickBot="1" x14ac:dyDescent="0.3">
      <c r="A17" s="118"/>
      <c r="B17" s="28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4">
        <f t="shared" si="0"/>
        <v>0</v>
      </c>
      <c r="Q17" s="34" t="e">
        <f t="shared" si="1"/>
        <v>#DIV/0!</v>
      </c>
    </row>
    <row r="18" spans="1:17" ht="78.75" customHeight="1" thickBot="1" x14ac:dyDescent="0.3">
      <c r="A18" s="119"/>
      <c r="B18" s="26"/>
      <c r="C18" s="4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4">
        <f t="shared" si="0"/>
        <v>0</v>
      </c>
      <c r="Q18" s="34" t="e">
        <f t="shared" si="1"/>
        <v>#DIV/0!</v>
      </c>
    </row>
    <row r="19" spans="1:17" ht="104.25" customHeight="1" thickBot="1" x14ac:dyDescent="0.3">
      <c r="A19" s="109"/>
      <c r="B19" s="50"/>
      <c r="C19" s="4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4">
        <f t="shared" si="0"/>
        <v>0</v>
      </c>
      <c r="Q19" s="34" t="e">
        <f t="shared" si="1"/>
        <v>#DIV/0!</v>
      </c>
    </row>
    <row r="20" spans="1:17" ht="93" customHeight="1" thickBot="1" x14ac:dyDescent="0.3">
      <c r="A20" s="110"/>
      <c r="B20" s="51"/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4">
        <f t="shared" si="0"/>
        <v>0</v>
      </c>
      <c r="Q20" s="34" t="e">
        <f t="shared" si="1"/>
        <v>#DIV/0!</v>
      </c>
    </row>
    <row r="21" spans="1:17" ht="96.75" customHeight="1" thickBot="1" x14ac:dyDescent="0.3">
      <c r="A21" s="38"/>
      <c r="B21" s="16"/>
      <c r="C21" s="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4">
        <f t="shared" si="0"/>
        <v>0</v>
      </c>
      <c r="Q21" s="34" t="e">
        <f t="shared" si="1"/>
        <v>#DIV/0!</v>
      </c>
    </row>
    <row r="22" spans="1:17" ht="95.25" customHeight="1" thickBot="1" x14ac:dyDescent="0.3">
      <c r="A22" s="86"/>
      <c r="B22" s="40"/>
      <c r="C22" s="1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4">
        <f t="shared" si="0"/>
        <v>0</v>
      </c>
      <c r="Q22" s="34" t="e">
        <f t="shared" si="1"/>
        <v>#DIV/0!</v>
      </c>
    </row>
    <row r="23" spans="1:17" ht="85.5" customHeight="1" thickBot="1" x14ac:dyDescent="0.3">
      <c r="A23" s="108"/>
      <c r="B23" s="28"/>
      <c r="C23" s="2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4">
        <f t="shared" si="0"/>
        <v>0</v>
      </c>
      <c r="Q23" s="34" t="e">
        <f t="shared" si="1"/>
        <v>#DIV/0!</v>
      </c>
    </row>
    <row r="24" spans="1:17" ht="102.75" customHeight="1" thickBot="1" x14ac:dyDescent="0.3">
      <c r="A24" s="104"/>
      <c r="B24" s="52"/>
      <c r="C24" s="5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4">
        <f t="shared" si="0"/>
        <v>0</v>
      </c>
      <c r="Q24" s="34" t="e">
        <f t="shared" si="1"/>
        <v>#DIV/0!</v>
      </c>
    </row>
    <row r="25" spans="1:17" ht="119.25" customHeight="1" thickBot="1" x14ac:dyDescent="0.3">
      <c r="A25" s="14"/>
      <c r="B25" s="28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87" customHeight="1" thickBot="1" x14ac:dyDescent="0.3">
      <c r="A26" s="109"/>
      <c r="B26" s="28"/>
      <c r="C26" s="2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92.25" customHeight="1" thickBot="1" x14ac:dyDescent="0.3">
      <c r="A27" s="111"/>
      <c r="B27" s="28"/>
      <c r="C27" s="2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88.5" customHeight="1" thickBot="1" x14ac:dyDescent="0.3">
      <c r="A28" s="110"/>
      <c r="B28" s="28"/>
      <c r="C28" s="2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19.25" customHeight="1" thickBot="1" x14ac:dyDescent="0.3">
      <c r="A29" s="14"/>
      <c r="B29" s="28"/>
      <c r="C29" s="2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19.25" customHeight="1" thickBot="1" x14ac:dyDescent="0.3">
      <c r="A30" s="14"/>
      <c r="B30" s="28"/>
      <c r="C30" s="2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94.5" customHeight="1" thickBot="1" x14ac:dyDescent="0.3">
      <c r="A31" s="109"/>
      <c r="B31" s="28"/>
      <c r="C31" s="29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93.75" customHeight="1" thickBot="1" x14ac:dyDescent="0.3">
      <c r="A32" s="111"/>
      <c r="B32" s="28"/>
      <c r="C32" s="2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96" customHeight="1" thickBot="1" x14ac:dyDescent="0.3">
      <c r="A33" s="111"/>
      <c r="B33" s="28"/>
      <c r="C33" s="2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93.75" customHeight="1" thickBot="1" x14ac:dyDescent="0.3">
      <c r="A34" s="110"/>
      <c r="B34" s="28"/>
      <c r="C34" s="2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0.75" customHeight="1" thickBot="1" x14ac:dyDescent="0.3">
      <c r="A35" s="62"/>
      <c r="B35" s="28"/>
      <c r="C35" s="2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19.25" customHeight="1" thickBot="1" x14ac:dyDescent="0.3">
      <c r="A36" s="63"/>
      <c r="B36" s="64"/>
      <c r="C36" s="6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19.25" customHeight="1" thickBot="1" x14ac:dyDescent="0.3">
      <c r="A37" s="3"/>
      <c r="B37" s="2"/>
      <c r="C37" s="2"/>
    </row>
    <row r="38" spans="1:17" ht="119.25" customHeight="1" thickBot="1" x14ac:dyDescent="0.3">
      <c r="A38" s="3"/>
      <c r="B38" s="2"/>
      <c r="C38" s="2"/>
    </row>
  </sheetData>
  <mergeCells count="13">
    <mergeCell ref="A1:T1"/>
    <mergeCell ref="A2:T2"/>
    <mergeCell ref="A3:A5"/>
    <mergeCell ref="B3:C4"/>
    <mergeCell ref="D3:O3"/>
    <mergeCell ref="P3:P4"/>
    <mergeCell ref="Q3:Q4"/>
    <mergeCell ref="A31:A34"/>
    <mergeCell ref="A11:A13"/>
    <mergeCell ref="A15:A18"/>
    <mergeCell ref="A19:A20"/>
    <mergeCell ref="A22:A24"/>
    <mergeCell ref="A26:A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1" zoomScale="80" zoomScaleNormal="80" workbookViewId="0">
      <selection activeCell="A6" sqref="A6:A7"/>
    </sheetView>
  </sheetViews>
  <sheetFormatPr baseColWidth="10" defaultRowHeight="15" x14ac:dyDescent="0.25"/>
  <cols>
    <col min="1" max="1" width="33.5703125" customWidth="1"/>
    <col min="2" max="2" width="15.7109375" customWidth="1"/>
    <col min="12" max="12" width="13.5703125" customWidth="1"/>
    <col min="14" max="14" width="13" customWidth="1"/>
    <col min="18" max="18" width="1" customWidth="1"/>
    <col min="19" max="19" width="0.28515625" customWidth="1"/>
    <col min="20" max="20" width="11.42578125" hidden="1" customWidth="1"/>
  </cols>
  <sheetData>
    <row r="1" spans="1:20" ht="26.25" x14ac:dyDescent="0.2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8.75" customHeight="1" thickTop="1" thickBot="1" x14ac:dyDescent="0.3">
      <c r="A6" s="101" t="s">
        <v>49</v>
      </c>
      <c r="B6" s="4" t="s">
        <v>31</v>
      </c>
      <c r="C6" s="69">
        <v>50</v>
      </c>
      <c r="D6" s="73">
        <v>18</v>
      </c>
      <c r="E6" s="73">
        <v>2</v>
      </c>
      <c r="F6" s="73">
        <v>2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22</v>
      </c>
      <c r="Q6" s="73">
        <f>(P6*T3)/C6</f>
        <v>44</v>
      </c>
    </row>
    <row r="7" spans="1:20" ht="65.25" customHeight="1" x14ac:dyDescent="0.25">
      <c r="A7" s="102"/>
      <c r="B7" s="5" t="s">
        <v>52</v>
      </c>
      <c r="C7" s="70">
        <v>500</v>
      </c>
      <c r="D7" s="73">
        <v>282</v>
      </c>
      <c r="E7" s="73">
        <v>328</v>
      </c>
      <c r="F7" s="73">
        <v>42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1" si="0">SUM(D7:O7)</f>
        <v>652</v>
      </c>
      <c r="Q7" s="73">
        <f>(P7*T3)/C7</f>
        <v>130.4</v>
      </c>
    </row>
    <row r="8" spans="1:20" ht="106.5" customHeight="1" thickBot="1" x14ac:dyDescent="0.3">
      <c r="A8" s="22" t="s">
        <v>50</v>
      </c>
      <c r="B8" s="6" t="s">
        <v>51</v>
      </c>
      <c r="C8" s="71">
        <v>14000</v>
      </c>
      <c r="D8" s="73">
        <v>2502</v>
      </c>
      <c r="E8" s="73">
        <v>1940</v>
      </c>
      <c r="F8" s="73">
        <v>2371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6813</v>
      </c>
      <c r="Q8" s="73">
        <f>(P8*T3)/C8</f>
        <v>48.664285714285711</v>
      </c>
    </row>
    <row r="9" spans="1:20" ht="80.25" customHeight="1" thickBot="1" x14ac:dyDescent="0.3">
      <c r="A9" s="103" t="s">
        <v>53</v>
      </c>
      <c r="B9" s="4" t="s">
        <v>0</v>
      </c>
      <c r="C9" s="69">
        <v>3</v>
      </c>
      <c r="D9" s="73">
        <v>1</v>
      </c>
      <c r="E9" s="73">
        <v>0</v>
      </c>
      <c r="F9" s="73">
        <v>0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</v>
      </c>
      <c r="Q9" s="73">
        <f>(P9*T3)/C9</f>
        <v>33.333333333333336</v>
      </c>
    </row>
    <row r="10" spans="1:20" ht="75" customHeight="1" thickBot="1" x14ac:dyDescent="0.3">
      <c r="A10" s="104"/>
      <c r="B10" s="9" t="s">
        <v>28</v>
      </c>
      <c r="C10" s="72">
        <v>4</v>
      </c>
      <c r="D10" s="73">
        <v>2</v>
      </c>
      <c r="E10" s="73">
        <v>3</v>
      </c>
      <c r="F10" s="73">
        <v>5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10</v>
      </c>
      <c r="Q10" s="73">
        <f>(P10*T3)/C10</f>
        <v>250</v>
      </c>
    </row>
    <row r="11" spans="1:20" ht="133.5" customHeight="1" thickBot="1" x14ac:dyDescent="0.3">
      <c r="A11" s="37" t="s">
        <v>54</v>
      </c>
      <c r="B11" s="11" t="s">
        <v>55</v>
      </c>
      <c r="C11" s="74">
        <v>50</v>
      </c>
      <c r="D11" s="73">
        <v>0</v>
      </c>
      <c r="E11" s="73">
        <v>2</v>
      </c>
      <c r="F11" s="73">
        <v>2</v>
      </c>
      <c r="G11" s="83"/>
      <c r="H11" s="83"/>
      <c r="I11" s="83"/>
      <c r="J11" s="83"/>
      <c r="K11" s="83"/>
      <c r="L11" s="83"/>
      <c r="M11" s="83"/>
      <c r="N11" s="83"/>
      <c r="O11" s="83"/>
      <c r="P11" s="73">
        <f t="shared" si="0"/>
        <v>4</v>
      </c>
      <c r="Q11" s="73">
        <f>(P11*T3)/C11</f>
        <v>8</v>
      </c>
    </row>
  </sheetData>
  <mergeCells count="9">
    <mergeCell ref="A1:T1"/>
    <mergeCell ref="A2:T2"/>
    <mergeCell ref="A3:A5"/>
    <mergeCell ref="B3:C4"/>
    <mergeCell ref="D3:O3"/>
    <mergeCell ref="P3:P4"/>
    <mergeCell ref="Q3:Q4"/>
    <mergeCell ref="A6:A7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B1" zoomScale="80" zoomScaleNormal="80" workbookViewId="0">
      <selection activeCell="A6" sqref="A6"/>
    </sheetView>
  </sheetViews>
  <sheetFormatPr baseColWidth="10" defaultRowHeight="15" x14ac:dyDescent="0.25"/>
  <cols>
    <col min="1" max="1" width="32.5703125" customWidth="1"/>
    <col min="2" max="2" width="15.85546875" customWidth="1"/>
    <col min="12" max="12" width="12.7109375" customWidth="1"/>
    <col min="14" max="14" width="12.85546875" customWidth="1"/>
    <col min="17" max="17" width="11.42578125" customWidth="1"/>
    <col min="18" max="19" width="0.7109375" customWidth="1"/>
    <col min="20" max="20" width="0.5703125" customWidth="1"/>
  </cols>
  <sheetData>
    <row r="1" spans="1:20" ht="26.25" x14ac:dyDescent="0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76.5" customHeight="1" thickBot="1" x14ac:dyDescent="0.3">
      <c r="A2" s="105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117" customHeight="1" thickTop="1" thickBot="1" x14ac:dyDescent="0.3">
      <c r="A6" s="20" t="s">
        <v>57</v>
      </c>
      <c r="B6" s="4" t="s">
        <v>58</v>
      </c>
      <c r="C6" s="69">
        <v>60</v>
      </c>
      <c r="D6" s="73">
        <v>5</v>
      </c>
      <c r="E6" s="73">
        <v>8</v>
      </c>
      <c r="F6" s="73">
        <v>5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18</v>
      </c>
      <c r="Q6" s="73">
        <f>(P6*T3)/C6</f>
        <v>30</v>
      </c>
    </row>
    <row r="7" spans="1:20" ht="111.75" customHeight="1" x14ac:dyDescent="0.25">
      <c r="A7" s="86" t="s">
        <v>59</v>
      </c>
      <c r="B7" s="39" t="s">
        <v>60</v>
      </c>
      <c r="C7" s="70">
        <v>30</v>
      </c>
      <c r="D7" s="73">
        <v>4</v>
      </c>
      <c r="E7" s="73">
        <v>2</v>
      </c>
      <c r="F7" s="73">
        <v>4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0" si="0">SUM(D7:O7)</f>
        <v>10</v>
      </c>
      <c r="Q7" s="73">
        <f>(P7*T3)/C7</f>
        <v>33.333333333333336</v>
      </c>
    </row>
    <row r="8" spans="1:20" ht="106.5" customHeight="1" thickBot="1" x14ac:dyDescent="0.3">
      <c r="A8" s="108"/>
      <c r="B8" s="6" t="s">
        <v>61</v>
      </c>
      <c r="C8" s="71">
        <v>40</v>
      </c>
      <c r="D8" s="73">
        <v>4</v>
      </c>
      <c r="E8" s="73">
        <v>4</v>
      </c>
      <c r="F8" s="73">
        <v>4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12</v>
      </c>
      <c r="Q8" s="73">
        <f>(P8*T3)/C8</f>
        <v>30</v>
      </c>
    </row>
    <row r="9" spans="1:20" ht="84.75" customHeight="1" thickBot="1" x14ac:dyDescent="0.3">
      <c r="A9" s="108"/>
      <c r="B9" s="40" t="s">
        <v>62</v>
      </c>
      <c r="C9" s="69">
        <v>40</v>
      </c>
      <c r="D9" s="73">
        <v>8</v>
      </c>
      <c r="E9" s="73">
        <v>19</v>
      </c>
      <c r="F9" s="73">
        <v>10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37</v>
      </c>
      <c r="Q9" s="73">
        <f>(P9*T3)/C9</f>
        <v>92.5</v>
      </c>
    </row>
    <row r="10" spans="1:20" ht="97.5" customHeight="1" thickBot="1" x14ac:dyDescent="0.3">
      <c r="A10" s="104"/>
      <c r="B10" s="9" t="s">
        <v>63</v>
      </c>
      <c r="C10" s="72">
        <v>90</v>
      </c>
      <c r="D10" s="73">
        <v>6</v>
      </c>
      <c r="E10" s="73">
        <v>7</v>
      </c>
      <c r="F10" s="73">
        <v>6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19</v>
      </c>
      <c r="Q10" s="73">
        <f>(P10*T3)/C10</f>
        <v>21.111111111111111</v>
      </c>
    </row>
  </sheetData>
  <mergeCells count="8">
    <mergeCell ref="A7:A10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C1" zoomScale="90" zoomScaleNormal="90" workbookViewId="0">
      <selection activeCell="A6" sqref="A6"/>
    </sheetView>
  </sheetViews>
  <sheetFormatPr baseColWidth="10" defaultRowHeight="15" x14ac:dyDescent="0.25"/>
  <cols>
    <col min="1" max="1" width="26.140625" customWidth="1"/>
    <col min="2" max="2" width="17.42578125" customWidth="1"/>
    <col min="17" max="17" width="14.140625" customWidth="1"/>
    <col min="18" max="18" width="0.5703125" customWidth="1"/>
    <col min="19" max="19" width="0.42578125" customWidth="1"/>
    <col min="20" max="20" width="11.42578125" hidden="1" customWidth="1"/>
  </cols>
  <sheetData>
    <row r="1" spans="1:20" ht="26.25" x14ac:dyDescent="0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105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117" customHeight="1" thickTop="1" thickBot="1" x14ac:dyDescent="0.3">
      <c r="A6" s="20" t="s">
        <v>65</v>
      </c>
      <c r="B6" s="4" t="s">
        <v>66</v>
      </c>
      <c r="C6" s="69">
        <v>2000</v>
      </c>
      <c r="D6" s="73">
        <v>196</v>
      </c>
      <c r="E6" s="73">
        <v>161</v>
      </c>
      <c r="F6" s="73">
        <v>77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434</v>
      </c>
      <c r="Q6" s="73">
        <f>(P6*T3)/C6</f>
        <v>21.7</v>
      </c>
    </row>
    <row r="7" spans="1:20" ht="111.75" customHeight="1" thickBot="1" x14ac:dyDescent="0.3">
      <c r="A7" s="24" t="s">
        <v>67</v>
      </c>
      <c r="B7" s="39" t="s">
        <v>68</v>
      </c>
      <c r="C7" s="70">
        <v>600</v>
      </c>
      <c r="D7" s="73">
        <v>116</v>
      </c>
      <c r="E7" s="73">
        <v>251</v>
      </c>
      <c r="F7" s="73">
        <v>170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1" si="0">SUM(D7:O7)</f>
        <v>537</v>
      </c>
      <c r="Q7" s="73">
        <f>(P7*T3)/C7</f>
        <v>89.5</v>
      </c>
    </row>
    <row r="8" spans="1:20" ht="106.5" customHeight="1" thickBot="1" x14ac:dyDescent="0.3">
      <c r="A8" s="22" t="s">
        <v>69</v>
      </c>
      <c r="B8" s="6" t="s">
        <v>70</v>
      </c>
      <c r="C8" s="71">
        <v>600</v>
      </c>
      <c r="D8" s="73">
        <v>89</v>
      </c>
      <c r="E8" s="73">
        <v>86</v>
      </c>
      <c r="F8" s="73">
        <v>64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239</v>
      </c>
      <c r="Q8" s="73">
        <f>(P8*T3)/C8</f>
        <v>39.833333333333336</v>
      </c>
    </row>
    <row r="9" spans="1:20" ht="114.75" customHeight="1" thickBot="1" x14ac:dyDescent="0.3">
      <c r="A9" s="24" t="s">
        <v>71</v>
      </c>
      <c r="B9" s="40" t="s">
        <v>72</v>
      </c>
      <c r="C9" s="69">
        <v>300</v>
      </c>
      <c r="D9" s="73">
        <v>1</v>
      </c>
      <c r="E9" s="73">
        <v>6</v>
      </c>
      <c r="F9" s="73">
        <v>88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95</v>
      </c>
      <c r="Q9" s="73">
        <f>(P9*T3)/C9</f>
        <v>31.666666666666668</v>
      </c>
    </row>
    <row r="10" spans="1:20" ht="97.5" customHeight="1" thickBot="1" x14ac:dyDescent="0.3">
      <c r="A10" s="46" t="s">
        <v>73</v>
      </c>
      <c r="B10" s="9" t="s">
        <v>74</v>
      </c>
      <c r="C10" s="72">
        <v>2400</v>
      </c>
      <c r="D10" s="73">
        <v>0</v>
      </c>
      <c r="E10" s="73">
        <v>0</v>
      </c>
      <c r="F10" s="73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0</v>
      </c>
      <c r="Q10" s="73">
        <f>(P10*T3)/C10</f>
        <v>0</v>
      </c>
    </row>
    <row r="11" spans="1:20" ht="85.5" customHeight="1" thickBot="1" x14ac:dyDescent="0.3">
      <c r="A11" s="14" t="s">
        <v>75</v>
      </c>
      <c r="B11" s="16" t="s">
        <v>76</v>
      </c>
      <c r="C11" s="74">
        <v>100</v>
      </c>
      <c r="D11" s="73">
        <v>16</v>
      </c>
      <c r="E11" s="73">
        <v>12</v>
      </c>
      <c r="F11" s="73">
        <v>15</v>
      </c>
      <c r="G11" s="83"/>
      <c r="H11" s="83"/>
      <c r="I11" s="83"/>
      <c r="J11" s="83"/>
      <c r="K11" s="83"/>
      <c r="L11" s="83"/>
      <c r="M11" s="83"/>
      <c r="N11" s="83"/>
      <c r="O11" s="83"/>
      <c r="P11" s="73">
        <f t="shared" si="0"/>
        <v>43</v>
      </c>
      <c r="Q11" s="73">
        <f>(P11*T3)/C11</f>
        <v>43</v>
      </c>
    </row>
  </sheetData>
  <mergeCells count="7"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B1" zoomScale="80" zoomScaleNormal="80" workbookViewId="0">
      <selection activeCell="B6" sqref="B6"/>
    </sheetView>
  </sheetViews>
  <sheetFormatPr baseColWidth="10" defaultRowHeight="15" x14ac:dyDescent="0.25"/>
  <cols>
    <col min="1" max="1" width="30.42578125" customWidth="1"/>
    <col min="2" max="2" width="17" customWidth="1"/>
    <col min="12" max="12" width="13.28515625" customWidth="1"/>
    <col min="14" max="14" width="12.5703125" customWidth="1"/>
    <col min="18" max="18" width="0.7109375" customWidth="1"/>
    <col min="19" max="19" width="0.140625" customWidth="1"/>
    <col min="20" max="20" width="0.5703125" customWidth="1"/>
  </cols>
  <sheetData>
    <row r="1" spans="1:20" ht="26.25" x14ac:dyDescent="0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108.75" customHeight="1" thickTop="1" thickBot="1" x14ac:dyDescent="0.3">
      <c r="A6" s="58" t="s">
        <v>78</v>
      </c>
      <c r="B6" s="4" t="s">
        <v>79</v>
      </c>
      <c r="C6" s="69">
        <v>4000</v>
      </c>
      <c r="D6" s="73">
        <v>342</v>
      </c>
      <c r="E6" s="73">
        <v>318</v>
      </c>
      <c r="F6" s="73">
        <v>381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1041</v>
      </c>
      <c r="Q6" s="73">
        <f>(P6*T3)/C6</f>
        <v>26.024999999999999</v>
      </c>
    </row>
    <row r="7" spans="1:20" ht="90" customHeight="1" thickBot="1" x14ac:dyDescent="0.3">
      <c r="A7" s="24" t="s">
        <v>80</v>
      </c>
      <c r="B7" s="39" t="s">
        <v>81</v>
      </c>
      <c r="C7" s="70">
        <v>12000</v>
      </c>
      <c r="D7" s="82">
        <v>1328</v>
      </c>
      <c r="E7" s="82">
        <v>1738</v>
      </c>
      <c r="F7" s="82">
        <v>2060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8" si="0">SUM(D7:O7)</f>
        <v>5126</v>
      </c>
      <c r="Q7" s="73">
        <f>(P7*T3)/C7</f>
        <v>42.716666666666669</v>
      </c>
    </row>
    <row r="8" spans="1:20" ht="87" customHeight="1" thickBot="1" x14ac:dyDescent="0.3">
      <c r="A8" s="24" t="s">
        <v>82</v>
      </c>
      <c r="B8" s="16" t="s">
        <v>81</v>
      </c>
      <c r="C8" s="71">
        <v>1000</v>
      </c>
      <c r="D8" s="73">
        <v>60</v>
      </c>
      <c r="E8" s="73">
        <v>70</v>
      </c>
      <c r="F8" s="73">
        <v>195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325</v>
      </c>
      <c r="Q8" s="73">
        <f>(P8*T3)/C8</f>
        <v>32.5</v>
      </c>
    </row>
  </sheetData>
  <mergeCells count="7"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1" zoomScale="80" zoomScaleNormal="80" workbookViewId="0">
      <selection activeCell="B6" sqref="B6"/>
    </sheetView>
  </sheetViews>
  <sheetFormatPr baseColWidth="10" defaultRowHeight="15" x14ac:dyDescent="0.25"/>
  <cols>
    <col min="1" max="1" width="31" customWidth="1"/>
    <col min="2" max="2" width="15.85546875" customWidth="1"/>
    <col min="3" max="3" width="13.140625" customWidth="1"/>
    <col min="12" max="12" width="12.85546875" customWidth="1"/>
    <col min="14" max="14" width="13" customWidth="1"/>
    <col min="17" max="17" width="11.42578125" customWidth="1"/>
    <col min="18" max="18" width="0.28515625" customWidth="1"/>
    <col min="19" max="19" width="0.5703125" customWidth="1"/>
    <col min="20" max="20" width="11.42578125" hidden="1" customWidth="1"/>
  </cols>
  <sheetData>
    <row r="1" spans="1:20" ht="26.25" x14ac:dyDescent="0.2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124.5" customHeight="1" thickTop="1" thickBot="1" x14ac:dyDescent="0.3">
      <c r="A6" s="58" t="s">
        <v>84</v>
      </c>
      <c r="B6" s="4" t="s">
        <v>85</v>
      </c>
      <c r="C6" s="69">
        <v>246</v>
      </c>
      <c r="D6" s="73">
        <v>0</v>
      </c>
      <c r="E6" s="73">
        <v>0</v>
      </c>
      <c r="F6" s="73">
        <v>0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0</v>
      </c>
      <c r="Q6" s="73">
        <f>(P6*T3)/C6</f>
        <v>0</v>
      </c>
    </row>
    <row r="7" spans="1:20" ht="112.5" customHeight="1" thickBot="1" x14ac:dyDescent="0.3">
      <c r="A7" s="24" t="s">
        <v>86</v>
      </c>
      <c r="B7" s="39" t="s">
        <v>85</v>
      </c>
      <c r="C7" s="70">
        <v>112</v>
      </c>
      <c r="D7" s="73">
        <v>0</v>
      </c>
      <c r="E7" s="73">
        <v>0</v>
      </c>
      <c r="F7" s="73">
        <v>0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1" si="0">SUM(D7:O7)</f>
        <v>0</v>
      </c>
      <c r="Q7" s="73">
        <f>(P7*T3)/C7</f>
        <v>0</v>
      </c>
    </row>
    <row r="8" spans="1:20" ht="87" customHeight="1" thickBot="1" x14ac:dyDescent="0.3">
      <c r="A8" s="14" t="s">
        <v>87</v>
      </c>
      <c r="B8" s="16" t="s">
        <v>88</v>
      </c>
      <c r="C8" s="71">
        <v>3</v>
      </c>
      <c r="D8" s="73">
        <v>0</v>
      </c>
      <c r="E8" s="73">
        <v>0</v>
      </c>
      <c r="F8" s="73">
        <v>0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0</v>
      </c>
      <c r="Q8" s="73">
        <f>(P8*T3)/C8</f>
        <v>0</v>
      </c>
    </row>
    <row r="9" spans="1:20" ht="134.25" customHeight="1" thickBot="1" x14ac:dyDescent="0.3">
      <c r="A9" s="41" t="s">
        <v>89</v>
      </c>
      <c r="B9" s="40" t="s">
        <v>90</v>
      </c>
      <c r="C9" s="69">
        <v>15000</v>
      </c>
      <c r="D9" s="73">
        <v>0</v>
      </c>
      <c r="E9" s="73">
        <v>0</v>
      </c>
      <c r="F9" s="73">
        <v>0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0</v>
      </c>
      <c r="Q9" s="73">
        <f>(P9*T3)/C9</f>
        <v>0</v>
      </c>
    </row>
    <row r="10" spans="1:20" ht="97.5" customHeight="1" thickBot="1" x14ac:dyDescent="0.3">
      <c r="A10" s="41" t="s">
        <v>91</v>
      </c>
      <c r="B10" s="9" t="s">
        <v>93</v>
      </c>
      <c r="C10" s="72">
        <v>30000</v>
      </c>
      <c r="D10" s="73">
        <v>0</v>
      </c>
      <c r="E10" s="73">
        <v>0</v>
      </c>
      <c r="F10" s="73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0</v>
      </c>
      <c r="Q10" s="73">
        <f>(P10*T3)/C10</f>
        <v>0</v>
      </c>
    </row>
    <row r="11" spans="1:20" ht="100.5" customHeight="1" thickBot="1" x14ac:dyDescent="0.3">
      <c r="A11" s="59" t="s">
        <v>92</v>
      </c>
      <c r="B11" s="16" t="s">
        <v>94</v>
      </c>
      <c r="C11" s="74">
        <v>1</v>
      </c>
      <c r="D11" s="73">
        <v>0</v>
      </c>
      <c r="E11" s="73">
        <v>0.1</v>
      </c>
      <c r="F11" s="73">
        <v>0.9</v>
      </c>
      <c r="G11" s="83"/>
      <c r="H11" s="83"/>
      <c r="I11" s="83"/>
      <c r="J11" s="83"/>
      <c r="K11" s="83"/>
      <c r="L11" s="83"/>
      <c r="M11" s="83"/>
      <c r="N11" s="83"/>
      <c r="O11" s="83"/>
      <c r="P11" s="73">
        <f t="shared" si="0"/>
        <v>1</v>
      </c>
      <c r="Q11" s="73">
        <f>(P11*T3)/C11</f>
        <v>100</v>
      </c>
    </row>
  </sheetData>
  <mergeCells count="7"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B1" zoomScale="80" zoomScaleNormal="80" workbookViewId="0">
      <selection activeCell="B6" sqref="B6"/>
    </sheetView>
  </sheetViews>
  <sheetFormatPr baseColWidth="10" defaultRowHeight="15" x14ac:dyDescent="0.25"/>
  <cols>
    <col min="1" max="1" width="30.85546875" customWidth="1"/>
    <col min="2" max="2" width="15.85546875" customWidth="1"/>
    <col min="12" max="12" width="12.5703125" customWidth="1"/>
    <col min="14" max="14" width="12.85546875" customWidth="1"/>
    <col min="18" max="20" width="11.42578125" hidden="1" customWidth="1"/>
  </cols>
  <sheetData>
    <row r="1" spans="1:20" ht="26.25" x14ac:dyDescent="0.2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8" customHeight="1" thickBot="1" x14ac:dyDescent="0.3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135.75" customHeight="1" thickTop="1" thickBot="1" x14ac:dyDescent="0.3">
      <c r="A6" s="54" t="s">
        <v>96</v>
      </c>
      <c r="B6" s="4" t="s">
        <v>97</v>
      </c>
      <c r="C6" s="69">
        <v>30000</v>
      </c>
      <c r="D6" s="73">
        <v>0</v>
      </c>
      <c r="E6" s="73">
        <v>0</v>
      </c>
      <c r="F6" s="73">
        <v>0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0</v>
      </c>
      <c r="Q6" s="73">
        <f>(P6*T3)/C6</f>
        <v>0</v>
      </c>
    </row>
    <row r="7" spans="1:20" ht="117.75" customHeight="1" thickBot="1" x14ac:dyDescent="0.3">
      <c r="A7" s="24" t="s">
        <v>98</v>
      </c>
      <c r="B7" s="39" t="s">
        <v>99</v>
      </c>
      <c r="C7" s="70">
        <v>7500</v>
      </c>
      <c r="D7" s="73">
        <v>0</v>
      </c>
      <c r="E7" s="73">
        <v>0</v>
      </c>
      <c r="F7" s="73">
        <v>3375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0" si="0">SUM(D7:O7)</f>
        <v>3375</v>
      </c>
      <c r="Q7" s="73">
        <f>(P7*T3)/C7</f>
        <v>45</v>
      </c>
    </row>
    <row r="8" spans="1:20" ht="109.5" customHeight="1" thickBot="1" x14ac:dyDescent="0.3">
      <c r="A8" s="60" t="s">
        <v>100</v>
      </c>
      <c r="B8" s="6" t="s">
        <v>101</v>
      </c>
      <c r="C8" s="71">
        <v>10000</v>
      </c>
      <c r="D8" s="73">
        <v>0</v>
      </c>
      <c r="E8" s="73">
        <v>0</v>
      </c>
      <c r="F8" s="73">
        <v>0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0</v>
      </c>
      <c r="Q8" s="73">
        <f>(P8*T3)/C8</f>
        <v>0</v>
      </c>
    </row>
    <row r="9" spans="1:20" ht="136.5" customHeight="1" thickBot="1" x14ac:dyDescent="0.3">
      <c r="A9" s="24" t="s">
        <v>102</v>
      </c>
      <c r="B9" s="40" t="s">
        <v>103</v>
      </c>
      <c r="C9" s="69">
        <v>2500</v>
      </c>
      <c r="D9" s="73">
        <v>0</v>
      </c>
      <c r="E9" s="73">
        <v>0</v>
      </c>
      <c r="F9" s="73">
        <v>1031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1031</v>
      </c>
      <c r="Q9" s="73">
        <f>(P9*T3)/C9</f>
        <v>41.24</v>
      </c>
    </row>
    <row r="10" spans="1:20" ht="126.75" customHeight="1" thickBot="1" x14ac:dyDescent="0.3">
      <c r="A10" s="46" t="s">
        <v>104</v>
      </c>
      <c r="B10" s="9" t="s">
        <v>105</v>
      </c>
      <c r="C10" s="72">
        <v>1200</v>
      </c>
      <c r="D10" s="73">
        <v>0</v>
      </c>
      <c r="E10" s="73">
        <v>0</v>
      </c>
      <c r="F10" s="73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0</v>
      </c>
      <c r="Q10" s="73">
        <f>(P10*T3)/C10</f>
        <v>0</v>
      </c>
    </row>
  </sheetData>
  <mergeCells count="7"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B1" zoomScale="80" zoomScaleNormal="80" workbookViewId="0">
      <selection activeCell="A2" sqref="A2:T2"/>
    </sheetView>
  </sheetViews>
  <sheetFormatPr baseColWidth="10" defaultRowHeight="15" x14ac:dyDescent="0.25"/>
  <cols>
    <col min="1" max="1" width="28.7109375" customWidth="1"/>
    <col min="2" max="2" width="15.85546875" customWidth="1"/>
    <col min="12" max="12" width="12.85546875" customWidth="1"/>
    <col min="14" max="14" width="13.140625" customWidth="1"/>
    <col min="17" max="17" width="11.42578125" customWidth="1"/>
    <col min="18" max="20" width="11.42578125" hidden="1" customWidth="1"/>
  </cols>
  <sheetData>
    <row r="1" spans="1:20" ht="26.25" x14ac:dyDescent="0.2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8" customHeight="1" thickBot="1" x14ac:dyDescent="0.3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95.25" customHeight="1" thickTop="1" thickBot="1" x14ac:dyDescent="0.3">
      <c r="A6" s="54" t="s">
        <v>107</v>
      </c>
      <c r="B6" s="39" t="s">
        <v>108</v>
      </c>
      <c r="C6" s="69">
        <v>170</v>
      </c>
      <c r="D6" s="73">
        <v>11</v>
      </c>
      <c r="E6" s="73">
        <v>6</v>
      </c>
      <c r="F6" s="73">
        <v>7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24</v>
      </c>
      <c r="Q6" s="73">
        <f>(P6*T3)/C6</f>
        <v>14.117647058823529</v>
      </c>
    </row>
    <row r="7" spans="1:20" ht="119.25" customHeight="1" x14ac:dyDescent="0.25">
      <c r="A7" s="112" t="s">
        <v>109</v>
      </c>
      <c r="B7" s="39" t="s">
        <v>112</v>
      </c>
      <c r="C7" s="70">
        <v>1600</v>
      </c>
      <c r="D7" s="73">
        <v>168</v>
      </c>
      <c r="E7" s="73">
        <v>152</v>
      </c>
      <c r="F7" s="73">
        <v>176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7" si="0">SUM(D7:O7)</f>
        <v>496</v>
      </c>
      <c r="Q7" s="73">
        <f>(P7*T3)/C7</f>
        <v>31</v>
      </c>
    </row>
    <row r="8" spans="1:20" ht="87" customHeight="1" thickBot="1" x14ac:dyDescent="0.3">
      <c r="A8" s="113"/>
      <c r="B8" s="16" t="s">
        <v>110</v>
      </c>
      <c r="C8" s="71">
        <v>30000</v>
      </c>
      <c r="D8" s="73">
        <v>2562</v>
      </c>
      <c r="E8" s="73">
        <v>2640</v>
      </c>
      <c r="F8" s="73">
        <v>3080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8282</v>
      </c>
      <c r="Q8" s="73">
        <f>(P8*T3)/C8</f>
        <v>27.606666666666666</v>
      </c>
    </row>
    <row r="9" spans="1:20" ht="93" customHeight="1" thickBot="1" x14ac:dyDescent="0.3">
      <c r="A9" s="114"/>
      <c r="B9" s="40" t="s">
        <v>111</v>
      </c>
      <c r="C9" s="69">
        <v>320</v>
      </c>
      <c r="D9" s="73">
        <v>32</v>
      </c>
      <c r="E9" s="73">
        <v>32</v>
      </c>
      <c r="F9" s="73">
        <v>40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104</v>
      </c>
      <c r="Q9" s="73">
        <f>(P9*T3)/C9</f>
        <v>32.5</v>
      </c>
    </row>
    <row r="10" spans="1:20" ht="124.5" customHeight="1" thickBot="1" x14ac:dyDescent="0.3">
      <c r="A10" s="41" t="s">
        <v>113</v>
      </c>
      <c r="B10" s="9" t="s">
        <v>114</v>
      </c>
      <c r="C10" s="72">
        <v>4</v>
      </c>
      <c r="D10" s="73">
        <v>0</v>
      </c>
      <c r="E10" s="73">
        <v>0</v>
      </c>
      <c r="F10" s="73">
        <v>1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1</v>
      </c>
      <c r="Q10" s="73">
        <f>(P10*T3)/C10</f>
        <v>25</v>
      </c>
    </row>
    <row r="11" spans="1:20" ht="134.25" customHeight="1" thickBot="1" x14ac:dyDescent="0.3">
      <c r="A11" s="59" t="s">
        <v>115</v>
      </c>
      <c r="B11" s="16" t="s">
        <v>116</v>
      </c>
      <c r="C11" s="74">
        <v>8</v>
      </c>
      <c r="D11" s="73">
        <v>1</v>
      </c>
      <c r="E11" s="73">
        <v>1</v>
      </c>
      <c r="F11" s="73">
        <v>1</v>
      </c>
      <c r="G11" s="83"/>
      <c r="H11" s="83"/>
      <c r="I11" s="83"/>
      <c r="J11" s="83"/>
      <c r="K11" s="83"/>
      <c r="L11" s="83"/>
      <c r="M11" s="83"/>
      <c r="N11" s="83"/>
      <c r="O11" s="83"/>
      <c r="P11" s="73">
        <f t="shared" si="0"/>
        <v>3</v>
      </c>
      <c r="Q11" s="73">
        <f>(P11*T3)/C11</f>
        <v>37.5</v>
      </c>
    </row>
    <row r="12" spans="1:20" ht="91.5" customHeight="1" thickBot="1" x14ac:dyDescent="0.3">
      <c r="A12" s="24" t="s">
        <v>117</v>
      </c>
      <c r="B12" s="39" t="s">
        <v>118</v>
      </c>
      <c r="C12" s="70">
        <v>64</v>
      </c>
      <c r="D12" s="73">
        <v>39</v>
      </c>
      <c r="E12" s="73">
        <v>45</v>
      </c>
      <c r="F12" s="73">
        <v>10</v>
      </c>
      <c r="G12" s="83"/>
      <c r="H12" s="83"/>
      <c r="I12" s="83"/>
      <c r="J12" s="83"/>
      <c r="K12" s="83"/>
      <c r="L12" s="83"/>
      <c r="M12" s="83"/>
      <c r="N12" s="83"/>
      <c r="O12" s="83"/>
      <c r="P12" s="73">
        <f t="shared" si="0"/>
        <v>94</v>
      </c>
      <c r="Q12" s="73">
        <f>(P12*T3)/C12</f>
        <v>146.875</v>
      </c>
    </row>
    <row r="13" spans="1:20" ht="97.5" customHeight="1" thickBot="1" x14ac:dyDescent="0.3">
      <c r="A13" s="47" t="s">
        <v>119</v>
      </c>
      <c r="B13" s="48" t="s">
        <v>94</v>
      </c>
      <c r="C13" s="75">
        <v>400</v>
      </c>
      <c r="D13" s="73">
        <v>37</v>
      </c>
      <c r="E13" s="73">
        <v>22</v>
      </c>
      <c r="F13" s="73">
        <v>6</v>
      </c>
      <c r="G13" s="83"/>
      <c r="H13" s="83"/>
      <c r="I13" s="83"/>
      <c r="J13" s="83"/>
      <c r="K13" s="83"/>
      <c r="L13" s="83"/>
      <c r="M13" s="83"/>
      <c r="N13" s="83"/>
      <c r="O13" s="83"/>
      <c r="P13" s="73">
        <f t="shared" si="0"/>
        <v>65</v>
      </c>
      <c r="Q13" s="73">
        <f>(P13*T3)/C13</f>
        <v>16.25</v>
      </c>
    </row>
    <row r="14" spans="1:20" ht="139.5" customHeight="1" thickBot="1" x14ac:dyDescent="0.3">
      <c r="A14" s="49" t="s">
        <v>120</v>
      </c>
      <c r="B14" s="26" t="s">
        <v>121</v>
      </c>
      <c r="C14" s="76">
        <v>640</v>
      </c>
      <c r="D14" s="73">
        <v>52</v>
      </c>
      <c r="E14" s="73">
        <v>59</v>
      </c>
      <c r="F14" s="73">
        <v>68</v>
      </c>
      <c r="G14" s="83"/>
      <c r="H14" s="83"/>
      <c r="I14" s="83"/>
      <c r="J14" s="83"/>
      <c r="K14" s="83"/>
      <c r="L14" s="83"/>
      <c r="M14" s="83"/>
      <c r="N14" s="83"/>
      <c r="O14" s="83"/>
      <c r="P14" s="73">
        <f t="shared" si="0"/>
        <v>179</v>
      </c>
      <c r="Q14" s="73">
        <f>(P14*T3)/C14</f>
        <v>27.96875</v>
      </c>
    </row>
    <row r="15" spans="1:20" ht="140.25" customHeight="1" thickBot="1" x14ac:dyDescent="0.3">
      <c r="A15" s="57" t="s">
        <v>122</v>
      </c>
      <c r="B15" s="28" t="s">
        <v>123</v>
      </c>
      <c r="C15" s="77">
        <v>320</v>
      </c>
      <c r="D15" s="73">
        <v>137</v>
      </c>
      <c r="E15" s="73">
        <v>161</v>
      </c>
      <c r="F15" s="73">
        <v>127</v>
      </c>
      <c r="G15" s="83"/>
      <c r="H15" s="83"/>
      <c r="I15" s="83"/>
      <c r="J15" s="83"/>
      <c r="K15" s="83"/>
      <c r="L15" s="83"/>
      <c r="M15" s="83"/>
      <c r="N15" s="83"/>
      <c r="O15" s="83"/>
      <c r="P15" s="73">
        <f t="shared" si="0"/>
        <v>425</v>
      </c>
      <c r="Q15" s="73">
        <f>(P15*T3)/C15</f>
        <v>132.8125</v>
      </c>
    </row>
    <row r="16" spans="1:20" ht="126.75" customHeight="1" thickBot="1" x14ac:dyDescent="0.3">
      <c r="A16" s="24" t="s">
        <v>124</v>
      </c>
      <c r="B16" s="28" t="s">
        <v>125</v>
      </c>
      <c r="C16" s="78">
        <v>64</v>
      </c>
      <c r="D16" s="73">
        <v>8</v>
      </c>
      <c r="E16" s="73">
        <v>8</v>
      </c>
      <c r="F16" s="73">
        <v>8</v>
      </c>
      <c r="G16" s="83"/>
      <c r="H16" s="83"/>
      <c r="I16" s="83"/>
      <c r="J16" s="83"/>
      <c r="K16" s="83"/>
      <c r="L16" s="83"/>
      <c r="M16" s="83"/>
      <c r="N16" s="83"/>
      <c r="O16" s="83"/>
      <c r="P16" s="73">
        <f t="shared" si="0"/>
        <v>24</v>
      </c>
      <c r="Q16" s="73">
        <f>(P16*T3)/C16</f>
        <v>37.5</v>
      </c>
    </row>
    <row r="17" spans="1:17" ht="149.25" customHeight="1" thickBot="1" x14ac:dyDescent="0.3">
      <c r="A17" s="24" t="s">
        <v>126</v>
      </c>
      <c r="B17" s="28" t="s">
        <v>127</v>
      </c>
      <c r="C17" s="78">
        <v>50</v>
      </c>
      <c r="D17" s="73">
        <v>0</v>
      </c>
      <c r="E17" s="73">
        <v>0</v>
      </c>
      <c r="F17" s="73"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73">
        <f t="shared" si="0"/>
        <v>0</v>
      </c>
      <c r="Q17" s="73">
        <f>(P17*T3)/C17</f>
        <v>0</v>
      </c>
    </row>
  </sheetData>
  <mergeCells count="8">
    <mergeCell ref="A7:A9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1" zoomScale="80" zoomScaleNormal="80" workbookViewId="0">
      <selection activeCell="A6" sqref="A6:A7"/>
    </sheetView>
  </sheetViews>
  <sheetFormatPr baseColWidth="10" defaultRowHeight="15" x14ac:dyDescent="0.25"/>
  <cols>
    <col min="1" max="1" width="29.28515625" customWidth="1"/>
    <col min="2" max="2" width="15.85546875" customWidth="1"/>
    <col min="12" max="12" width="13" customWidth="1"/>
    <col min="14" max="14" width="12.7109375" customWidth="1"/>
    <col min="17" max="17" width="11.28515625" customWidth="1"/>
    <col min="18" max="18" width="11.42578125" hidden="1" customWidth="1"/>
    <col min="19" max="20" width="0.140625" customWidth="1"/>
  </cols>
  <sheetData>
    <row r="1" spans="1:20" ht="26.25" x14ac:dyDescent="0.2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47.25" customHeight="1" thickBot="1" x14ac:dyDescent="0.3">
      <c r="A2" s="89" t="s">
        <v>128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9.5" x14ac:dyDescent="0.25">
      <c r="A3" s="90" t="s">
        <v>1</v>
      </c>
      <c r="B3" s="93" t="s">
        <v>17</v>
      </c>
      <c r="C3" s="94"/>
      <c r="D3" s="97">
        <v>2023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 t="s">
        <v>15</v>
      </c>
      <c r="Q3" s="100" t="s">
        <v>14</v>
      </c>
      <c r="T3">
        <v>100</v>
      </c>
    </row>
    <row r="4" spans="1:20" ht="15.75" customHeight="1" thickBot="1" x14ac:dyDescent="0.3">
      <c r="A4" s="91"/>
      <c r="B4" s="95"/>
      <c r="C4" s="96"/>
      <c r="D4" s="31" t="s">
        <v>13</v>
      </c>
      <c r="E4" s="32" t="s">
        <v>12</v>
      </c>
      <c r="F4" s="32" t="s">
        <v>11</v>
      </c>
      <c r="G4" s="33" t="s">
        <v>10</v>
      </c>
      <c r="H4" s="31" t="s">
        <v>9</v>
      </c>
      <c r="I4" s="32" t="s">
        <v>8</v>
      </c>
      <c r="J4" s="32" t="s">
        <v>7</v>
      </c>
      <c r="K4" s="33" t="s">
        <v>6</v>
      </c>
      <c r="L4" s="31" t="s">
        <v>5</v>
      </c>
      <c r="M4" s="32" t="s">
        <v>4</v>
      </c>
      <c r="N4" s="32" t="s">
        <v>3</v>
      </c>
      <c r="O4" s="32" t="s">
        <v>2</v>
      </c>
      <c r="P4" s="100"/>
      <c r="Q4" s="100"/>
    </row>
    <row r="5" spans="1:20" ht="16.5" customHeight="1" thickTop="1" thickBot="1" x14ac:dyDescent="0.3">
      <c r="A5" s="92"/>
      <c r="B5" s="30" t="s">
        <v>18</v>
      </c>
      <c r="C5" s="30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ht="79.5" customHeight="1" thickTop="1" thickBot="1" x14ac:dyDescent="0.3">
      <c r="A6" s="115" t="s">
        <v>129</v>
      </c>
      <c r="B6" s="17" t="s">
        <v>130</v>
      </c>
      <c r="C6" s="69">
        <v>15</v>
      </c>
      <c r="D6" s="80">
        <v>0</v>
      </c>
      <c r="E6" s="80">
        <v>1</v>
      </c>
      <c r="F6" s="80">
        <v>4</v>
      </c>
      <c r="G6" s="83"/>
      <c r="H6" s="83"/>
      <c r="I6" s="83"/>
      <c r="J6" s="83"/>
      <c r="K6" s="83"/>
      <c r="L6" s="83"/>
      <c r="M6" s="83"/>
      <c r="N6" s="83"/>
      <c r="O6" s="83"/>
      <c r="P6" s="73">
        <f>SUM(D6:O6)</f>
        <v>5</v>
      </c>
      <c r="Q6" s="73">
        <f>(P6*T3)/C6</f>
        <v>33.333333333333336</v>
      </c>
    </row>
    <row r="7" spans="1:20" ht="81.75" customHeight="1" thickBot="1" x14ac:dyDescent="0.3">
      <c r="A7" s="104"/>
      <c r="B7" s="39" t="s">
        <v>131</v>
      </c>
      <c r="C7" s="70">
        <v>1000</v>
      </c>
      <c r="D7" s="80">
        <v>141</v>
      </c>
      <c r="E7" s="80">
        <v>483</v>
      </c>
      <c r="F7" s="80">
        <v>233</v>
      </c>
      <c r="G7" s="83"/>
      <c r="H7" s="83"/>
      <c r="I7" s="83"/>
      <c r="J7" s="83"/>
      <c r="K7" s="83"/>
      <c r="L7" s="83"/>
      <c r="M7" s="83"/>
      <c r="N7" s="83"/>
      <c r="O7" s="83"/>
      <c r="P7" s="73">
        <f t="shared" ref="P7:P11" si="0">SUM(D7:O7)</f>
        <v>857</v>
      </c>
      <c r="Q7" s="73">
        <f>(P7*T3)/C7</f>
        <v>85.7</v>
      </c>
    </row>
    <row r="8" spans="1:20" ht="117" customHeight="1" thickBot="1" x14ac:dyDescent="0.3">
      <c r="A8" s="24" t="s">
        <v>132</v>
      </c>
      <c r="B8" s="16" t="s">
        <v>32</v>
      </c>
      <c r="C8" s="71">
        <v>80</v>
      </c>
      <c r="D8" s="80">
        <v>13</v>
      </c>
      <c r="E8" s="80">
        <v>12</v>
      </c>
      <c r="F8" s="80">
        <v>11</v>
      </c>
      <c r="G8" s="83"/>
      <c r="H8" s="83"/>
      <c r="I8" s="83"/>
      <c r="J8" s="83"/>
      <c r="K8" s="83"/>
      <c r="L8" s="83"/>
      <c r="M8" s="83"/>
      <c r="N8" s="83"/>
      <c r="O8" s="83"/>
      <c r="P8" s="73">
        <f t="shared" si="0"/>
        <v>36</v>
      </c>
      <c r="Q8" s="73">
        <f>(P8*T3)/C8</f>
        <v>45</v>
      </c>
    </row>
    <row r="9" spans="1:20" ht="93" customHeight="1" thickBot="1" x14ac:dyDescent="0.3">
      <c r="A9" s="24" t="s">
        <v>134</v>
      </c>
      <c r="B9" s="40" t="s">
        <v>133</v>
      </c>
      <c r="C9" s="69">
        <v>15</v>
      </c>
      <c r="D9" s="80">
        <v>0</v>
      </c>
      <c r="E9" s="80">
        <v>0</v>
      </c>
      <c r="F9" s="80">
        <v>0</v>
      </c>
      <c r="G9" s="83"/>
      <c r="H9" s="83"/>
      <c r="I9" s="83"/>
      <c r="J9" s="83"/>
      <c r="K9" s="83"/>
      <c r="L9" s="83"/>
      <c r="M9" s="83"/>
      <c r="N9" s="83"/>
      <c r="O9" s="83"/>
      <c r="P9" s="73">
        <f t="shared" si="0"/>
        <v>0</v>
      </c>
      <c r="Q9" s="73">
        <f>(P9*T3)/C9</f>
        <v>0</v>
      </c>
    </row>
    <row r="10" spans="1:20" ht="124.5" customHeight="1" thickBot="1" x14ac:dyDescent="0.3">
      <c r="A10" s="46" t="s">
        <v>135</v>
      </c>
      <c r="B10" s="9" t="s">
        <v>136</v>
      </c>
      <c r="C10" s="72">
        <v>16</v>
      </c>
      <c r="D10" s="80">
        <v>0</v>
      </c>
      <c r="E10" s="80">
        <v>2</v>
      </c>
      <c r="F10" s="80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73">
        <f t="shared" si="0"/>
        <v>2</v>
      </c>
      <c r="Q10" s="73">
        <f>(P10*T3)/C10</f>
        <v>12.5</v>
      </c>
    </row>
    <row r="11" spans="1:20" ht="85.5" customHeight="1" thickBot="1" x14ac:dyDescent="0.3">
      <c r="A11" s="14" t="s">
        <v>137</v>
      </c>
      <c r="B11" s="16" t="s">
        <v>138</v>
      </c>
      <c r="C11" s="74">
        <v>3</v>
      </c>
      <c r="D11" s="80">
        <v>0</v>
      </c>
      <c r="E11" s="80">
        <v>0</v>
      </c>
      <c r="F11" s="80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73">
        <f t="shared" si="0"/>
        <v>0</v>
      </c>
      <c r="Q11" s="73">
        <f>(P11*T3)/C11</f>
        <v>0</v>
      </c>
    </row>
  </sheetData>
  <mergeCells count="8">
    <mergeCell ref="A6:A7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Usuario</cp:lastModifiedBy>
  <dcterms:created xsi:type="dcterms:W3CDTF">2021-02-10T14:35:05Z</dcterms:created>
  <dcterms:modified xsi:type="dcterms:W3CDTF">2023-04-19T19:01:19Z</dcterms:modified>
</cp:coreProperties>
</file>