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Jul-Sep\XXXI\"/>
    </mc:Choice>
  </mc:AlternateContent>
  <bookViews>
    <workbookView xWindow="0" yWindow="0" windowWidth="0" windowHeight="0" activeTab="4"/>
  </bookViews>
  <sheets>
    <sheet name="DIF-01" sheetId="1" r:id="rId1"/>
    <sheet name="DIF-02" sheetId="2" r:id="rId2"/>
    <sheet name="DIF-03" sheetId="3" r:id="rId3"/>
    <sheet name="DIF-04" sheetId="4" r:id="rId4"/>
    <sheet name="DIF-05" sheetId="5" r:id="rId5"/>
    <sheet name="DIF-06" sheetId="6" r:id="rId6"/>
    <sheet name="DIF-07" sheetId="7" r:id="rId7"/>
    <sheet name="DIF-08" sheetId="8" r:id="rId8"/>
    <sheet name="DIF-09" sheetId="9" r:id="rId9"/>
    <sheet name="DIF-10" sheetId="10" r:id="rId10"/>
    <sheet name="DIF-11" sheetId="11" r:id="rId11"/>
    <sheet name="DIF-12" sheetId="12" r:id="rId12"/>
    <sheet name="DIF-13" sheetId="13" r:id="rId13"/>
    <sheet name="DIF-14" sheetId="14" r:id="rId14"/>
    <sheet name="DIF-15" sheetId="15" r:id="rId15"/>
    <sheet name="DIF-16" sheetId="16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5" l="1"/>
  <c r="R4" i="15"/>
  <c r="R5" i="15"/>
  <c r="R2" i="15"/>
  <c r="R3" i="14"/>
  <c r="R4" i="14"/>
  <c r="R5" i="14"/>
  <c r="R6" i="14"/>
  <c r="R7" i="14"/>
  <c r="R8" i="14"/>
  <c r="R2" i="14"/>
  <c r="R3" i="13"/>
  <c r="R4" i="13"/>
  <c r="R5" i="13"/>
  <c r="R6" i="13"/>
  <c r="R2" i="13"/>
  <c r="R3" i="12"/>
  <c r="R4" i="12"/>
  <c r="R5" i="12"/>
  <c r="R2" i="12"/>
  <c r="R3" i="11"/>
  <c r="R4" i="11"/>
  <c r="R5" i="11"/>
  <c r="R2" i="11"/>
  <c r="R3" i="10"/>
  <c r="R4" i="10"/>
  <c r="R5" i="10"/>
  <c r="R6" i="10"/>
  <c r="R2" i="10"/>
  <c r="R3" i="7"/>
  <c r="R4" i="7"/>
  <c r="R5" i="7"/>
  <c r="R6" i="7"/>
  <c r="R2" i="7"/>
  <c r="R3" i="6"/>
  <c r="R4" i="6"/>
  <c r="R5" i="6"/>
  <c r="R6" i="6"/>
  <c r="R7" i="6"/>
  <c r="R2" i="6"/>
  <c r="R3" i="5"/>
  <c r="R4" i="5"/>
  <c r="R2" i="5"/>
  <c r="R3" i="4"/>
  <c r="R4" i="4"/>
  <c r="R5" i="4"/>
  <c r="R6" i="4"/>
  <c r="R7" i="4"/>
  <c r="R2" i="4"/>
  <c r="R3" i="3"/>
  <c r="R4" i="3"/>
  <c r="R5" i="3"/>
  <c r="R6" i="3"/>
  <c r="R2" i="3"/>
  <c r="R3" i="2"/>
  <c r="R4" i="2"/>
  <c r="R5" i="2"/>
  <c r="R6" i="2"/>
  <c r="R7" i="2"/>
  <c r="R2" i="2"/>
  <c r="R3" i="1"/>
  <c r="R4" i="1"/>
  <c r="R5" i="1"/>
  <c r="R6" i="1"/>
  <c r="R7" i="1"/>
  <c r="R8" i="1"/>
  <c r="R9" i="1"/>
  <c r="R10" i="1"/>
  <c r="R11" i="1"/>
  <c r="R2" i="1"/>
  <c r="R3" i="16" l="1"/>
  <c r="R2" i="16"/>
  <c r="R3" i="9"/>
  <c r="R4" i="9"/>
  <c r="R5" i="9"/>
  <c r="R6" i="9"/>
  <c r="R7" i="9"/>
  <c r="R2" i="9"/>
  <c r="R3" i="8"/>
  <c r="R4" i="8"/>
  <c r="R5" i="8"/>
  <c r="R6" i="8"/>
  <c r="R7" i="8"/>
  <c r="R8" i="8"/>
  <c r="R9" i="8"/>
  <c r="R10" i="8"/>
  <c r="R11" i="8"/>
  <c r="R12" i="8"/>
  <c r="R13" i="8"/>
  <c r="R2" i="8"/>
  <c r="T2" i="8"/>
  <c r="T3" i="16" l="1"/>
  <c r="T2" i="16"/>
  <c r="T2" i="15"/>
  <c r="T5" i="15"/>
  <c r="T4" i="15"/>
  <c r="T3" i="15"/>
  <c r="T2" i="14"/>
  <c r="T8" i="14"/>
  <c r="T7" i="14"/>
  <c r="T6" i="14"/>
  <c r="T5" i="14"/>
  <c r="T4" i="14"/>
  <c r="T3" i="14"/>
  <c r="T2" i="13"/>
  <c r="T6" i="13"/>
  <c r="T5" i="13"/>
  <c r="T4" i="13"/>
  <c r="T3" i="13"/>
  <c r="T2" i="12"/>
  <c r="T5" i="12"/>
  <c r="T4" i="12"/>
  <c r="T3" i="12"/>
  <c r="T2" i="11"/>
  <c r="T5" i="11"/>
  <c r="T4" i="11"/>
  <c r="T3" i="11"/>
  <c r="T2" i="10"/>
  <c r="T6" i="10"/>
  <c r="T5" i="10"/>
  <c r="T4" i="10"/>
  <c r="T3" i="10"/>
  <c r="T2" i="9"/>
  <c r="T7" i="9"/>
  <c r="T6" i="9"/>
  <c r="T5" i="9"/>
  <c r="T4" i="9"/>
  <c r="T3" i="9"/>
  <c r="T13" i="8"/>
  <c r="T12" i="8"/>
  <c r="T11" i="8"/>
  <c r="T10" i="8"/>
  <c r="T9" i="8"/>
  <c r="T8" i="8"/>
  <c r="T7" i="8"/>
  <c r="T6" i="8"/>
  <c r="T5" i="8"/>
  <c r="T4" i="8"/>
  <c r="T3" i="8"/>
  <c r="T2" i="7"/>
  <c r="T6" i="7"/>
  <c r="T5" i="7"/>
  <c r="T4" i="7"/>
  <c r="T3" i="7"/>
  <c r="T2" i="6"/>
  <c r="T7" i="6"/>
  <c r="T6" i="6"/>
  <c r="T5" i="6"/>
  <c r="T4" i="6"/>
  <c r="T3" i="6"/>
  <c r="T4" i="5"/>
  <c r="T3" i="5"/>
  <c r="T2" i="5"/>
  <c r="T7" i="4"/>
  <c r="T6" i="4"/>
  <c r="T5" i="4"/>
  <c r="T4" i="4"/>
  <c r="T3" i="4"/>
  <c r="T2" i="4"/>
  <c r="T6" i="3"/>
  <c r="T5" i="3"/>
  <c r="T4" i="3"/>
  <c r="T3" i="3"/>
  <c r="T2" i="3"/>
  <c r="T2" i="1"/>
  <c r="T7" i="2"/>
  <c r="T6" i="2"/>
  <c r="T5" i="2"/>
  <c r="T4" i="2"/>
  <c r="T3" i="2"/>
  <c r="T2" i="2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<sst xmlns="http://schemas.openxmlformats.org/spreadsheetml/2006/main" count="674" uniqueCount="266">
  <si>
    <t>id_accion</t>
  </si>
  <si>
    <t>accion</t>
  </si>
  <si>
    <t>id_indicador</t>
  </si>
  <si>
    <t>unidad</t>
  </si>
  <si>
    <t>cantidad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</si>
  <si>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</si>
  <si>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</si>
  <si>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</si>
  <si>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</si>
  <si>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</si>
  <si>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</si>
  <si>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</si>
  <si>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</si>
  <si>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</si>
  <si>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</si>
  <si>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</si>
  <si>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</si>
  <si>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</si>
  <si>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DIF-01-01</t>
  </si>
  <si>
    <t>Impartir talleres de orientación prematrimonial abordando temas legales, sociales, psicológicos y económicos (DIF-01-01).</t>
  </si>
  <si>
    <t>Taller</t>
  </si>
  <si>
    <t>DIF-01-02</t>
  </si>
  <si>
    <t>Impartir pláticas de promoción y fortalecimiento de valores entre alumnos y padres de familia, por medio de jornadas de valores (DIF-01-02).</t>
  </si>
  <si>
    <t>Plática</t>
  </si>
  <si>
    <t>DIF-01-03</t>
  </si>
  <si>
    <t>Impartir pláticas a padres de familia que les permitan fortalecer habilidades para construir una relación de crecimiento integral con sus hijos, fortaleciendo los vínculos familiares (DIF-01-03).</t>
  </si>
  <si>
    <t>DIF-01-04</t>
  </si>
  <si>
    <t>Impulsar la sana convivencia entre padres e hijos mediante actividades interactivas que promuevan el buen trato (DIF-01-04).</t>
  </si>
  <si>
    <t>Plática Interactiva</t>
  </si>
  <si>
    <t>DIF-01-05</t>
  </si>
  <si>
    <t>Fortalecer los valores por medio del fomento a la lectura y la cultura para contribuir en el sano desarrollo emocional y autónomo de los niños y niñas por medio de sesiones de lectura y recorridos culturales (DIF-01-05).</t>
  </si>
  <si>
    <t>DIF-01-05-01</t>
  </si>
  <si>
    <t>Sesión de Cuenta Cuento</t>
  </si>
  <si>
    <t>DIF-01-05-02</t>
  </si>
  <si>
    <t>Paseo Cultural</t>
  </si>
  <si>
    <t>DIF-01-06</t>
  </si>
  <si>
    <t>Promover en familia el valor de la convivencia por medio de diversas actividades y dinámicas que fortalezcan el vínculo madre-hijo, mediante el contacto mutuo, generando bienestar físico y emocional (DIF-01-06).</t>
  </si>
  <si>
    <t>Matrogimnasia</t>
  </si>
  <si>
    <t>DIF-01-07</t>
  </si>
  <si>
    <t>Impartir pláticas a adolescentes que les permitan adoptar herramientas para un óptimo desarrollo autónomo y responsable en la toma de decisiones, implementando estrategias de sensibilización y prevención de conductas de riesgo (DIF-01-07).</t>
  </si>
  <si>
    <t>DIF-01-08</t>
  </si>
  <si>
    <t>Llevar a cabo talleres donde se comparta la experiencia de ser mamá sola, a través de un trabajo de reflexión y expresión de emociones y sentimientos que le permita a la madre sanar y fortalecer su autoestima (DIF-01-08).</t>
  </si>
  <si>
    <t>DIF-01-09</t>
  </si>
  <si>
    <t>DIF-02-01</t>
  </si>
  <si>
    <t>Brindar cursos de capacitación para la formación de los usuarios y la elaboración de productos mediante la adquisición de conocimientos (DIF-02-01).</t>
  </si>
  <si>
    <t>DIF-02-01-01</t>
  </si>
  <si>
    <t>Curso</t>
  </si>
  <si>
    <t>DIF-02-01-02</t>
  </si>
  <si>
    <t>Persona</t>
  </si>
  <si>
    <t>DIF-02-02</t>
  </si>
  <si>
    <t>Promover la elaboración de productos hechos por beneficiarios de los talleres de capacitación y los Centros de Desarrollo Comunitario (DIF-02-02).</t>
  </si>
  <si>
    <t>Producto</t>
  </si>
  <si>
    <t>DIF-02-03</t>
  </si>
  <si>
    <t>Promocionar y exponer los productos elaborados por usuarios de los diferentes centros de capacitación (DIF-02-03).</t>
  </si>
  <si>
    <t>DIF-02-03-01</t>
  </si>
  <si>
    <t>Exposición</t>
  </si>
  <si>
    <t>DIF-02-03-02</t>
  </si>
  <si>
    <t>Campaña de Promoción</t>
  </si>
  <si>
    <t>DIF-02-04</t>
  </si>
  <si>
    <t>Realizar actividades de Desarrollo Humano, convivencia y recreación para los beneficiarios de los diferentes centros de desarrollo (DIF-02-04).</t>
  </si>
  <si>
    <t>Actividad</t>
  </si>
  <si>
    <t>DIF-03-01</t>
  </si>
  <si>
    <t>Realizar valoraciones a niñas, niños y adolescentes por parte del equipo clínico a previa solicitud de los familiares (DIF-03-01).</t>
  </si>
  <si>
    <t>Valoración</t>
  </si>
  <si>
    <t>DIF-03-02</t>
  </si>
  <si>
    <t>Brindar tratamiento integral a niñas, niños y adolescentes con problemas de adicción a sustancias psicoactivas y a sus familias (DIF-03-02).</t>
  </si>
  <si>
    <t>DIF-03-02-01</t>
  </si>
  <si>
    <t>Tratamiento</t>
  </si>
  <si>
    <t>DIF-03-02-02</t>
  </si>
  <si>
    <t>Sesión (Escuela para Padres)</t>
  </si>
  <si>
    <t>DIF-03-02-03</t>
  </si>
  <si>
    <t>Campaña de Prevención</t>
  </si>
  <si>
    <t>DIF-03-02-04</t>
  </si>
  <si>
    <t>Visita de Seguimiento</t>
  </si>
  <si>
    <t>DIF-04-01</t>
  </si>
  <si>
    <t>Otorgar consultas médicas ofrecidas en instituciones educativas, comunidades rurales, dependencias públicas y asociaciones civiles (DIF-04-01).</t>
  </si>
  <si>
    <t>Consulta Médica</t>
  </si>
  <si>
    <t>DIF-04-02</t>
  </si>
  <si>
    <t>Brindar atención dental a personas de escasos recursos económicos (DIF-04-02).</t>
  </si>
  <si>
    <t>Servicio dental</t>
  </si>
  <si>
    <t>DIF-04-03</t>
  </si>
  <si>
    <t>Otorgar sesiones de terapia física y rehabilitación (DIF-04-03).</t>
  </si>
  <si>
    <t>Sesión</t>
  </si>
  <si>
    <t>DIF-04-04</t>
  </si>
  <si>
    <t>Otorgar apoyos funcionales a personas con algún tipo de discapacidad a través de valoración médica del solicitante (DIF-04-04).</t>
  </si>
  <si>
    <t>Aparato Funcional</t>
  </si>
  <si>
    <t>DIF-04-05</t>
  </si>
  <si>
    <t>Otorgar paquetes de pañales para personas con algún tipo discapacidad (DIF-04-05).</t>
  </si>
  <si>
    <t>Paquete de Pañales</t>
  </si>
  <si>
    <t>DIF-04-06</t>
  </si>
  <si>
    <t>Otorgar apoyos asistenciales a la población en situación de vulnerabilidad (DIF-04-06).</t>
  </si>
  <si>
    <t>Apoyo</t>
  </si>
  <si>
    <t>DIF-05-03</t>
  </si>
  <si>
    <t>Brindar apoyo alimentario gratuito a personas en condición de vulnerabilidad, no albergadas (DIF-05-03).</t>
  </si>
  <si>
    <t>Ración de Alimento</t>
  </si>
  <si>
    <t>DIF-05-02</t>
  </si>
  <si>
    <t>Otorgar alimentos a las personas hospedadas dentro de los dos albergues del Sistema DIF Municipal (DIF-05-02).</t>
  </si>
  <si>
    <t>DIF-05-01</t>
  </si>
  <si>
    <t>Otorgar alojamiento a individuos y familias en tiempos de contingencia por desastre natural o en situación de vulnerabilidad en los albergues de la ciudad (DIF-05-01).</t>
  </si>
  <si>
    <t>DIF-06-01</t>
  </si>
  <si>
    <t>Realizar la revalidación de manera anual en las escuelas primarias del padrón de beneficiarios del área urbana integradas al Programa (DIF-06-01).</t>
  </si>
  <si>
    <t> Escuela</t>
  </si>
  <si>
    <t>DIF-06-02</t>
  </si>
  <si>
    <t>Realizar la revalidación de manera anual en las escuelas primarias del padrón de beneficiarios del área rural integradas al Programa (DIF-06-02).</t>
  </si>
  <si>
    <t>DIF-06-03</t>
  </si>
  <si>
    <t>Realizar la actualización del padrón de cinco mil beneficiarios de manera cuatrimestral (DIF-06-03).</t>
  </si>
  <si>
    <t>Actualización de Padrón</t>
  </si>
  <si>
    <t>DIF-06-04</t>
  </si>
  <si>
    <t>Apoyar a cinco mil niños y niñas en situación de vulnerabilidad de las áreas urbana y rural de nivel primaria, mediante el otorgamiento de becas de manera cuatrimestral (DIF-06-04).</t>
  </si>
  <si>
    <t>Beca Entregada</t>
  </si>
  <si>
    <t>DIF-06-05</t>
  </si>
  <si>
    <t>Entregar apoyos alimentarios a los beneficiarios del Programa de manera cuatrimestral (DIF-06-05).</t>
  </si>
  <si>
    <t>Apoyo Alimentario</t>
  </si>
  <si>
    <t>DIF-06-06</t>
  </si>
  <si>
    <t>Dar seguimiento a los cinco mil beneficiarios del programa mediante la revisión del cumplimiento de los lineamientos del programa (DIF-06-06).</t>
  </si>
  <si>
    <t>Seguimiento</t>
  </si>
  <si>
    <t>DIF-07-01</t>
  </si>
  <si>
    <t>Entrega de Paquetes alimentarios, trimestralmente a los habitantes en situación de vulnerabilidad o extrema pobreza en zona urbana (DIF-07-01).</t>
  </si>
  <si>
    <t>Paquete Alimentario en Zona Urbana</t>
  </si>
  <si>
    <t>DIF-07-02</t>
  </si>
  <si>
    <t>Aplicar estudios socioeconómicos para evaluar el nivel de adquisición de alimentos de cada beneficiario empadronado en zona urbana (DIF-07-02).</t>
  </si>
  <si>
    <t>Estudio Socioeconómico en Zona Urbana</t>
  </si>
  <si>
    <t>DIF-07-03</t>
  </si>
  <si>
    <t>Entrega de Paquetes alimentarios, trimestralmente a los habitantes en situación de vulnerabilidad o extrema pobreza en zona rural (DIF-07-03).</t>
  </si>
  <si>
    <t>Paquete Alimentario en Zona Rural</t>
  </si>
  <si>
    <t>DIF-07-04</t>
  </si>
  <si>
    <t>Aplicar estudios socioeconómicos para evaluar el nivel de adquisición de alimentos de cada beneficiario empadronado en zona rural (DIF-07-04).</t>
  </si>
  <si>
    <t>Estudio Socioeconómico en Zona Rural</t>
  </si>
  <si>
    <t>DIF-07-05</t>
  </si>
  <si>
    <t>Otorgar estímulos de paquetes alimentarios a estudiantes menores retirados del trabajo en calle (DIF-07-05).</t>
  </si>
  <si>
    <t>Paquete Alimentario</t>
  </si>
  <si>
    <t>DIF-08-01</t>
  </si>
  <si>
    <t>Brindar atención y cuidados en espacios adecuados y confiables a niños y niñas, hijos de padres y madres trabajadores (DIF-08-01).</t>
  </si>
  <si>
    <t>Niño</t>
  </si>
  <si>
    <t>DIF-08-02</t>
  </si>
  <si>
    <t>Brindar servicios de educación, cuidados y atención a menores de 5 años 11 meses (DIF-08-02).</t>
  </si>
  <si>
    <t>DIF-08-02-01</t>
  </si>
  <si>
    <t>Sesión (Pedagógica y Lúdica)</t>
  </si>
  <si>
    <t>DIF-08-02-02</t>
  </si>
  <si>
    <t>Ración Alimentaria</t>
  </si>
  <si>
    <t>DIF-08-02-03</t>
  </si>
  <si>
    <t>Sesión (Fomento a la Lectura)</t>
  </si>
  <si>
    <t>DIF-08-03</t>
  </si>
  <si>
    <t>Brindar estrategias e instrumentos para la educación de los menores, mediante sesiones de Escuela para Padres (DIF-08-03).</t>
  </si>
  <si>
    <t>Sesión de Escuela para Padres</t>
  </si>
  <si>
    <t>DIF-08-04</t>
  </si>
  <si>
    <t>Brindar cursos de capacitación dirigidas al personal que labora en los Centros, con la finalidad de brindar un mejor servicio de atención de los niños y las niñas (DIF-08-04).</t>
  </si>
  <si>
    <t>Capacitación</t>
  </si>
  <si>
    <t>DIF-08-05</t>
  </si>
  <si>
    <t>Elaborar controles nutricionales a los niños y niñas para la detección de casos de desnutrición, sobrepeso y obesidad (DIF-08-05).</t>
  </si>
  <si>
    <t>Control Somatométrico</t>
  </si>
  <si>
    <t>DIF-08-06</t>
  </si>
  <si>
    <t>Realizar el seguimiento de necesidades presentadas por alguno de los beneficiarios por parte de trabajo social (DIF-08-06).</t>
  </si>
  <si>
    <t>DIF-08-07</t>
  </si>
  <si>
    <t>Realizar sesiones de Terapia de lenguaje para favorecer el desarrollo integral del niño con énfasis en la comunicación y área de lenguaje en todos sus aspectos según el desarrollo cronológico (DIF-08-07).</t>
  </si>
  <si>
    <t>Sesión (Terapia del Lenguaje)</t>
  </si>
  <si>
    <t>DIF-08-08</t>
  </si>
  <si>
    <t>Atender y evaluar de manera psicológica en la etapa del desarrollo cronológico de los infantes, así como la orientación a padres de familia en cuanto al comportamiento del menor (DIF-08-08).</t>
  </si>
  <si>
    <t>Sesión (Terapia Psicológica e Intervención)</t>
  </si>
  <si>
    <t>DIF-08-09</t>
  </si>
  <si>
    <t>Potencializar las capacidades físicas, a través del juego y ejercicios que fortalezcan el desarrollo del infante (DIF-08-09).</t>
  </si>
  <si>
    <t>Sesión (Estimulación Temprana)</t>
  </si>
  <si>
    <t>DIF-08-10</t>
  </si>
  <si>
    <t>Contribuir en el desarrollo del infante mediante ejercicios personalizados que permitan una intervención adecuada ante los diferentes padecimientos que se puedan presentar (DIF-08-10).</t>
  </si>
  <si>
    <t>Sesión (Terapia Física)</t>
  </si>
  <si>
    <t>DIF-09-01</t>
  </si>
  <si>
    <t>Brindar cursos de capacitación para que las personas, de acuerdo con su medio ambiente y recursos a su alcance, logren desarrollar proyectos que mejoren su entorno socioeconómico (DIF-09-01).</t>
  </si>
  <si>
    <t>DIF-09-01-01</t>
  </si>
  <si>
    <t>DIF-09-01-02</t>
  </si>
  <si>
    <t>DIF-09-02</t>
  </si>
  <si>
    <t>Impartir pláticas que proporcionen información y promuevan la concientización del crecimiento personal, familiar y social en el medio rural (DIF-09-02).</t>
  </si>
  <si>
    <t>DIF-09-03</t>
  </si>
  <si>
    <t>Brindar asesoría especializada mediante un acompañamiento que contribuya a generar el autoempleo (DIF-09-03).</t>
  </si>
  <si>
    <t>Asesoría</t>
  </si>
  <si>
    <t>DIF-09-04</t>
  </si>
  <si>
    <t>Realizar una atención integral a las demandas de los habitantes de la zona rural en materia de asistencia social a través de visitas programadas (DIF-09-04).</t>
  </si>
  <si>
    <t>Brigada</t>
  </si>
  <si>
    <t>DIF-09-05</t>
  </si>
  <si>
    <t>Promover los productos realizados por los Talleres Productivos Rurales (DIF-09-05).</t>
  </si>
  <si>
    <t>Promoción</t>
  </si>
  <si>
    <t>DIF-10-01</t>
  </si>
  <si>
    <t>Realizar actividades para la disminución del trabajo infantil en calle, mediante el acercamiento y estímulo a padres, madres y menores de edad (DIF-10-01).</t>
  </si>
  <si>
    <t>DIF-10-01-01</t>
  </si>
  <si>
    <t>DIF-10-01-02</t>
  </si>
  <si>
    <t>Menor Retirado</t>
  </si>
  <si>
    <t>DIF-10-01-03</t>
  </si>
  <si>
    <t>Estímulo Económico (Bimestral)</t>
  </si>
  <si>
    <t>DIF-10-02</t>
  </si>
  <si>
    <t>Realizar actividades recreativas, culturales, educativas y de salud, para estimular a los padres, madres y menores de edad a no reincidir al trabajo infantil en calle (DIF-10-02).</t>
  </si>
  <si>
    <t>Actividad Recreativa</t>
  </si>
  <si>
    <t>DIF-10-03</t>
  </si>
  <si>
    <t>Realizar campañas de concientización ciudadana para reducir el fomento del trabajo infantil en calle (DIF-10-03).</t>
  </si>
  <si>
    <t>Campaña</t>
  </si>
  <si>
    <t>DIF-11-01</t>
  </si>
  <si>
    <t>Brindar asesoría jurídica gratuita, ante situaciones de conflictos familiares o de pareja, para lograr un acuerdo a través de pláticas de conciliación, y seguimiento de procedimientos legales (DIF-11-01).</t>
  </si>
  <si>
    <t>DIF-11-01-02</t>
  </si>
  <si>
    <t>Mediación y Conciliación</t>
  </si>
  <si>
    <t>DIF-11-01-03</t>
  </si>
  <si>
    <t>Mediación</t>
  </si>
  <si>
    <t>DIF-11-02</t>
  </si>
  <si>
    <t>Asesorar en procesos jurídicos que se inician por medio de un litigio a solicitud del usuario (demanda y/o contestación de demandas), así como procesos internos de la institución (DIF-11-02).</t>
  </si>
  <si>
    <t>Procedimiento Legal Iniciado</t>
  </si>
  <si>
    <t>DIF-11-01-01</t>
  </si>
  <si>
    <t>Persona atendida</t>
  </si>
  <si>
    <t>DIF-12-01</t>
  </si>
  <si>
    <t>Realizar planes de restitución de derechos de niñas, niños y adolescentes con base a los reportes recibidos mediante su atención, verificación, y seguimiento (DIF-12-01).</t>
  </si>
  <si>
    <t>DIF-12-01-01</t>
  </si>
  <si>
    <t>Plan de Restitución de Derechos</t>
  </si>
  <si>
    <t>DIF-12-01-02</t>
  </si>
  <si>
    <t>Reporte Verificado</t>
  </si>
  <si>
    <t>DIF-12-01-03</t>
  </si>
  <si>
    <t>Persona Atendida</t>
  </si>
  <si>
    <t>DIF-12-01-04</t>
  </si>
  <si>
    <t>DIF-13-01</t>
  </si>
  <si>
    <t>Impartir pláticas con temas relacionados a los Derechos Humanos en la infancia (DIF-13-01).</t>
  </si>
  <si>
    <t>DIF-13-02</t>
  </si>
  <si>
    <t>Realizar actividades culturales y de concientización entre los habitantes de las comunidades rurales con el objetivo de fortalecer el arraigo a su lugar de origen (DIF-13-02).</t>
  </si>
  <si>
    <t>DIF-13-02-01</t>
  </si>
  <si>
    <t>Evento Musical</t>
  </si>
  <si>
    <t>DIF-13-02-02</t>
  </si>
  <si>
    <t>Evento Deportivo</t>
  </si>
  <si>
    <t>DIF-13-02-03</t>
  </si>
  <si>
    <t>Actividad Comunitaria</t>
  </si>
  <si>
    <t>DIF-13-03</t>
  </si>
  <si>
    <t>DIF-14-01</t>
  </si>
  <si>
    <t>Brindar sesiones de psicoterapia individual, orientación y terapia familiar, para reestructurar y lograr la funcionalidad familiar y estabilidad emocional de cada integrante, para prevenir riesgos psicoemocionales, considerando las sesiones de psicodiagnósticos para detectar rasgos y patologías graves, abuso sexual, violencia, así como dar seguimiento a través de visitas domiciliarias que garanticen una atención eficaz (DIF-14-01).</t>
  </si>
  <si>
    <t>DIF-14-01-01</t>
  </si>
  <si>
    <t>Sesión de Psicoterapia Familiar</t>
  </si>
  <si>
    <t>DIF-14-01-02</t>
  </si>
  <si>
    <t>Sesión de Psicoterapia Individual</t>
  </si>
  <si>
    <t>DIF-14-01-03</t>
  </si>
  <si>
    <t>Psicodiagnóstico</t>
  </si>
  <si>
    <t>DIF-14-01-04</t>
  </si>
  <si>
    <t>Estudio Socioeconómico y/o Visita Domiciliaria</t>
  </si>
  <si>
    <t>DIF-14-02</t>
  </si>
  <si>
    <t>Desarrollar técnicas familiares grupales utilizadas como herramientas de apoyo a la psicoterapia, aunado a supervisiones periódicas a los casos atendidos para garantizar una atención eficaz (DIF-14-02).</t>
  </si>
  <si>
    <t>DIF-14-02-01</t>
  </si>
  <si>
    <t>Técnica Familiar Grupal</t>
  </si>
  <si>
    <t>DIF-14-02-02</t>
  </si>
  <si>
    <t>Supervisión</t>
  </si>
  <si>
    <t>DIF-14-03</t>
  </si>
  <si>
    <t>Brindar sesiones de terapia de lenguaje y/o aprendizaje con el fin de mejorar la calidad de vida a los pacientes que lo requieran (DIF-14-03).</t>
  </si>
  <si>
    <t>Sesión de terapia de lenguaje</t>
  </si>
  <si>
    <t>DIF-15-01</t>
  </si>
  <si>
    <t>Atender a los reportes ciudadanos para la detección, ubicación y seguimiento de personas en situación de calle (DIF-15-01).</t>
  </si>
  <si>
    <t>DIF-15-01-01</t>
  </si>
  <si>
    <t>Reporte atendido</t>
  </si>
  <si>
    <t>DIF-15-01-02</t>
  </si>
  <si>
    <t>Personas ubicadas en situación calle</t>
  </si>
  <si>
    <t>DIF-15-01-03</t>
  </si>
  <si>
    <t>Número de casos en seguimiento</t>
  </si>
  <si>
    <t>DIF-15-02</t>
  </si>
  <si>
    <t>Coadyuvar a la reintegración social y familiar de las personas en situación de calle mediante el acercamiento con familiares y/o conocidos (DIF-15-02).</t>
  </si>
  <si>
    <t>Persona Reintegrada</t>
  </si>
  <si>
    <t>DIF-16-01</t>
  </si>
  <si>
    <t>Entregar raciones alimentarias a niñas y niños en situación de vulnerabilidad (DIF-16-01).</t>
  </si>
  <si>
    <t>Raciones Alimentarias</t>
  </si>
  <si>
    <t>DIF-16-02</t>
  </si>
  <si>
    <t>Instalar 2 Comedores Comunitarios en Centros de Desarrollo Comunitario (DIF-16-02).</t>
  </si>
  <si>
    <t>Comedor Comunitario</t>
  </si>
  <si>
    <t xml:space="preserve"> </t>
  </si>
  <si>
    <t>% Avance</t>
  </si>
  <si>
    <t xml:space="preserve">  </t>
  </si>
  <si>
    <t>d_accion</t>
  </si>
  <si>
    <t>Impartir pláticas a padres de familia en las que se brinden las herramientas y conocimientos basados en habilidades de detección de conductas de riesgo (DIF-01-09).</t>
  </si>
  <si>
    <t>Realizar campañas de difusión y conocimiento de la cultura de los derechos humanos de la niñez en días conmemorativos (DIF-13-03).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</si>
</sst>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ill="1"/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/>
    <xf numFmtId="0" fontId="0" fillId="0" borderId="0" xfId="0" applyFont="1" applyFill="1"/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E1" workbookViewId="0">
      <selection activeCell="N2" sqref="N2:N11"/>
    </sheetView>
  </sheetViews>
  <sheetFormatPr baseColWidth="10" defaultRowHeight="15" x14ac:dyDescent="0.25"/>
  <cols>
    <col min="3" max="3" width="12.7109375" customWidth="1"/>
    <col min="4" max="4" width="23" customWidth="1"/>
    <col min="5" max="6" width="11.85546875" customWidth="1"/>
    <col min="7" max="7" width="12.140625" customWidth="1"/>
    <col min="8" max="8" width="11.5703125" customWidth="1"/>
    <col min="9" max="9" width="12.7109375" customWidth="1"/>
    <col min="10" max="10" width="12.85546875" customWidth="1"/>
    <col min="11" max="11" width="11.28515625" customWidth="1"/>
    <col min="12" max="12" width="11" customWidth="1"/>
    <col min="13" max="13" width="10.28515625" customWidth="1"/>
    <col min="15" max="15" width="9.5703125" customWidth="1"/>
    <col min="18" max="18" width="10.5703125" customWidth="1"/>
    <col min="19" max="19" width="10.85546875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261</v>
      </c>
      <c r="W1">
        <v>100</v>
      </c>
    </row>
    <row r="2" spans="1:23" x14ac:dyDescent="0.25">
      <c r="A2" t="s">
        <v>18</v>
      </c>
      <c r="B2" t="s">
        <v>19</v>
      </c>
      <c r="C2" t="s">
        <v>18</v>
      </c>
      <c r="D2" t="s">
        <v>20</v>
      </c>
      <c r="E2">
        <v>100</v>
      </c>
      <c r="F2">
        <v>6</v>
      </c>
      <c r="G2">
        <v>15</v>
      </c>
      <c r="H2">
        <v>12</v>
      </c>
      <c r="I2">
        <v>8</v>
      </c>
      <c r="J2">
        <v>8</v>
      </c>
      <c r="K2">
        <v>15</v>
      </c>
      <c r="L2">
        <v>6</v>
      </c>
      <c r="M2" s="5">
        <v>11</v>
      </c>
      <c r="N2">
        <v>12</v>
      </c>
      <c r="O2">
        <v>0</v>
      </c>
      <c r="P2">
        <v>0</v>
      </c>
      <c r="Q2">
        <v>0</v>
      </c>
      <c r="R2">
        <f>SUM(F2:Q2)</f>
        <v>93</v>
      </c>
      <c r="T2">
        <f>(R2*W1)/E2</f>
        <v>93</v>
      </c>
    </row>
    <row r="3" spans="1:23" x14ac:dyDescent="0.25">
      <c r="A3" t="s">
        <v>21</v>
      </c>
      <c r="B3" t="s">
        <v>22</v>
      </c>
      <c r="C3" t="s">
        <v>21</v>
      </c>
      <c r="D3" t="s">
        <v>23</v>
      </c>
      <c r="E3">
        <v>14</v>
      </c>
      <c r="F3">
        <v>0</v>
      </c>
      <c r="G3">
        <v>2</v>
      </c>
      <c r="H3">
        <v>2</v>
      </c>
      <c r="I3">
        <v>1</v>
      </c>
      <c r="J3">
        <v>1</v>
      </c>
      <c r="K3">
        <v>2</v>
      </c>
      <c r="L3">
        <v>0</v>
      </c>
      <c r="M3" s="5">
        <v>0</v>
      </c>
      <c r="N3">
        <v>0</v>
      </c>
      <c r="O3">
        <v>0</v>
      </c>
      <c r="P3">
        <v>0</v>
      </c>
      <c r="Q3">
        <v>0</v>
      </c>
      <c r="R3" s="8">
        <f t="shared" ref="R3:R11" si="0">SUM(F3:Q3)</f>
        <v>8</v>
      </c>
      <c r="T3">
        <f>(R3*W1)/E3</f>
        <v>57.142857142857146</v>
      </c>
    </row>
    <row r="4" spans="1:23" x14ac:dyDescent="0.25">
      <c r="A4" t="s">
        <v>24</v>
      </c>
      <c r="B4" t="s">
        <v>25</v>
      </c>
      <c r="C4" t="s">
        <v>24</v>
      </c>
      <c r="D4" t="s">
        <v>23</v>
      </c>
      <c r="E4">
        <v>40</v>
      </c>
      <c r="F4">
        <v>1</v>
      </c>
      <c r="G4">
        <v>10</v>
      </c>
      <c r="H4">
        <v>16</v>
      </c>
      <c r="I4">
        <v>1</v>
      </c>
      <c r="J4">
        <v>1</v>
      </c>
      <c r="K4">
        <v>8</v>
      </c>
      <c r="L4">
        <v>0</v>
      </c>
      <c r="M4" s="5">
        <v>0</v>
      </c>
      <c r="N4">
        <v>0</v>
      </c>
      <c r="O4">
        <v>0</v>
      </c>
      <c r="P4">
        <v>0</v>
      </c>
      <c r="Q4">
        <v>0</v>
      </c>
      <c r="R4" s="8">
        <f t="shared" si="0"/>
        <v>37</v>
      </c>
      <c r="T4">
        <f>(R4*W1)/E4</f>
        <v>92.5</v>
      </c>
    </row>
    <row r="5" spans="1:23" x14ac:dyDescent="0.25">
      <c r="A5" t="s">
        <v>26</v>
      </c>
      <c r="B5" t="s">
        <v>27</v>
      </c>
      <c r="C5" t="s">
        <v>26</v>
      </c>
      <c r="D5" t="s">
        <v>28</v>
      </c>
      <c r="E5">
        <v>12</v>
      </c>
      <c r="F5">
        <v>1</v>
      </c>
      <c r="G5">
        <v>0</v>
      </c>
      <c r="H5">
        <v>8</v>
      </c>
      <c r="I5">
        <v>2</v>
      </c>
      <c r="J5">
        <v>2</v>
      </c>
      <c r="K5">
        <v>4</v>
      </c>
      <c r="L5">
        <v>0</v>
      </c>
      <c r="M5" s="5">
        <v>0</v>
      </c>
      <c r="N5">
        <v>0</v>
      </c>
      <c r="O5">
        <v>0</v>
      </c>
      <c r="P5">
        <v>0</v>
      </c>
      <c r="Q5">
        <v>0</v>
      </c>
      <c r="R5" s="8">
        <f t="shared" si="0"/>
        <v>17</v>
      </c>
      <c r="T5">
        <f>(R5*W1)/E5</f>
        <v>141.66666666666666</v>
      </c>
    </row>
    <row r="6" spans="1:23" x14ac:dyDescent="0.25">
      <c r="A6" t="s">
        <v>29</v>
      </c>
      <c r="B6" t="s">
        <v>30</v>
      </c>
      <c r="C6" t="s">
        <v>31</v>
      </c>
      <c r="D6" t="s">
        <v>32</v>
      </c>
      <c r="E6">
        <v>20</v>
      </c>
      <c r="F6">
        <v>1</v>
      </c>
      <c r="G6">
        <v>8</v>
      </c>
      <c r="H6">
        <v>5</v>
      </c>
      <c r="I6">
        <v>1</v>
      </c>
      <c r="J6">
        <v>1</v>
      </c>
      <c r="K6">
        <v>5</v>
      </c>
      <c r="L6">
        <v>0</v>
      </c>
      <c r="M6" s="5">
        <v>0</v>
      </c>
      <c r="N6">
        <v>0</v>
      </c>
      <c r="O6">
        <v>0</v>
      </c>
      <c r="P6">
        <v>0</v>
      </c>
      <c r="Q6">
        <v>0</v>
      </c>
      <c r="R6" s="8">
        <f t="shared" si="0"/>
        <v>21</v>
      </c>
      <c r="T6">
        <f>(R6*W1)/E6</f>
        <v>105</v>
      </c>
    </row>
    <row r="7" spans="1:23" x14ac:dyDescent="0.25">
      <c r="A7" t="s">
        <v>29</v>
      </c>
      <c r="B7" t="s">
        <v>30</v>
      </c>
      <c r="C7" t="s">
        <v>33</v>
      </c>
      <c r="D7" t="s">
        <v>34</v>
      </c>
      <c r="E7">
        <v>10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 s="5">
        <v>0</v>
      </c>
      <c r="N7">
        <v>0</v>
      </c>
      <c r="O7">
        <v>0</v>
      </c>
      <c r="P7">
        <v>0</v>
      </c>
      <c r="Q7">
        <v>0</v>
      </c>
      <c r="R7" s="8">
        <f t="shared" si="0"/>
        <v>1</v>
      </c>
      <c r="T7">
        <f>(R7*W1)/E7</f>
        <v>10</v>
      </c>
    </row>
    <row r="8" spans="1:23" x14ac:dyDescent="0.25">
      <c r="A8" t="s">
        <v>35</v>
      </c>
      <c r="B8" t="s">
        <v>36</v>
      </c>
      <c r="C8" t="s">
        <v>35</v>
      </c>
      <c r="D8" t="s">
        <v>37</v>
      </c>
      <c r="E8">
        <v>4</v>
      </c>
      <c r="F8">
        <v>1</v>
      </c>
      <c r="G8">
        <v>3</v>
      </c>
      <c r="H8">
        <v>2</v>
      </c>
      <c r="I8">
        <v>1</v>
      </c>
      <c r="J8">
        <v>1</v>
      </c>
      <c r="K8">
        <v>7</v>
      </c>
      <c r="L8">
        <v>0</v>
      </c>
      <c r="M8" s="5">
        <v>0</v>
      </c>
      <c r="N8">
        <v>0</v>
      </c>
      <c r="O8">
        <v>0</v>
      </c>
      <c r="P8">
        <v>0</v>
      </c>
      <c r="Q8">
        <v>0</v>
      </c>
      <c r="R8" s="8">
        <f t="shared" si="0"/>
        <v>15</v>
      </c>
      <c r="T8">
        <f>(R8*W1)/E8</f>
        <v>375</v>
      </c>
    </row>
    <row r="9" spans="1:23" x14ac:dyDescent="0.25">
      <c r="A9" t="s">
        <v>38</v>
      </c>
      <c r="B9" t="s">
        <v>39</v>
      </c>
      <c r="C9" t="s">
        <v>38</v>
      </c>
      <c r="D9" t="s">
        <v>23</v>
      </c>
      <c r="E9">
        <v>30</v>
      </c>
      <c r="F9">
        <v>1</v>
      </c>
      <c r="G9">
        <v>10</v>
      </c>
      <c r="H9">
        <v>6</v>
      </c>
      <c r="I9">
        <v>1</v>
      </c>
      <c r="J9">
        <v>1</v>
      </c>
      <c r="K9">
        <v>7</v>
      </c>
      <c r="L9">
        <v>1</v>
      </c>
      <c r="M9" s="5">
        <v>0</v>
      </c>
      <c r="N9">
        <v>0</v>
      </c>
      <c r="O9">
        <v>0</v>
      </c>
      <c r="P9">
        <v>0</v>
      </c>
      <c r="Q9">
        <v>0</v>
      </c>
      <c r="R9" s="8">
        <f t="shared" si="0"/>
        <v>27</v>
      </c>
      <c r="T9">
        <f>(R9*W1)/E9</f>
        <v>90</v>
      </c>
    </row>
    <row r="10" spans="1:23" x14ac:dyDescent="0.25">
      <c r="A10" t="s">
        <v>40</v>
      </c>
      <c r="B10" t="s">
        <v>41</v>
      </c>
      <c r="C10" t="s">
        <v>40</v>
      </c>
      <c r="D10" t="s">
        <v>20</v>
      </c>
      <c r="E10">
        <v>10</v>
      </c>
      <c r="F10">
        <v>1</v>
      </c>
      <c r="G10">
        <v>1</v>
      </c>
      <c r="H10">
        <v>1</v>
      </c>
      <c r="I10">
        <v>0</v>
      </c>
      <c r="J10">
        <v>0</v>
      </c>
      <c r="K10">
        <v>3</v>
      </c>
      <c r="L10">
        <v>0</v>
      </c>
      <c r="M10" s="5">
        <v>0</v>
      </c>
      <c r="N10">
        <v>0</v>
      </c>
      <c r="O10">
        <v>0</v>
      </c>
      <c r="P10">
        <v>0</v>
      </c>
      <c r="Q10">
        <v>0</v>
      </c>
      <c r="R10" s="8">
        <f t="shared" si="0"/>
        <v>6</v>
      </c>
      <c r="T10">
        <f>(R10*W1)/E10</f>
        <v>60</v>
      </c>
    </row>
    <row r="11" spans="1:23" x14ac:dyDescent="0.25">
      <c r="A11" t="s">
        <v>42</v>
      </c>
      <c r="B11" t="s">
        <v>264</v>
      </c>
      <c r="C11" t="s">
        <v>42</v>
      </c>
      <c r="D11" t="s">
        <v>23</v>
      </c>
      <c r="E11">
        <v>5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5">
        <v>5</v>
      </c>
      <c r="N11">
        <v>0</v>
      </c>
      <c r="O11">
        <v>0</v>
      </c>
      <c r="P11">
        <v>0</v>
      </c>
      <c r="Q11">
        <v>0</v>
      </c>
      <c r="R11" s="8">
        <f t="shared" si="0"/>
        <v>5</v>
      </c>
      <c r="T11">
        <f>(R11*W1)/E11</f>
        <v>100</v>
      </c>
    </row>
    <row r="16" spans="1:23" x14ac:dyDescent="0.25">
      <c r="K16" t="s">
        <v>260</v>
      </c>
    </row>
    <row r="19" spans="17:17" x14ac:dyDescent="0.25">
      <c r="Q19" t="s">
        <v>260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opLeftCell="F1" workbookViewId="0">
      <selection activeCell="N2" sqref="N2:N6"/>
    </sheetView>
  </sheetViews>
  <sheetFormatPr baseColWidth="10" defaultRowHeight="15" x14ac:dyDescent="0.25"/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261</v>
      </c>
      <c r="W1">
        <v>100</v>
      </c>
    </row>
    <row r="2" spans="1:23" x14ac:dyDescent="0.25">
      <c r="A2" t="s">
        <v>180</v>
      </c>
      <c r="B2" t="s">
        <v>181</v>
      </c>
      <c r="C2" t="s">
        <v>182</v>
      </c>
      <c r="D2" t="s">
        <v>23</v>
      </c>
      <c r="E2">
        <v>10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0</v>
      </c>
      <c r="M2" s="2">
        <v>1</v>
      </c>
      <c r="N2" s="2">
        <v>1</v>
      </c>
      <c r="O2">
        <v>0</v>
      </c>
      <c r="P2">
        <v>0</v>
      </c>
      <c r="Q2">
        <v>0</v>
      </c>
      <c r="R2">
        <f>SUM(F2:Q2)</f>
        <v>8</v>
      </c>
      <c r="T2">
        <f>(R2*W1)/E2</f>
        <v>80</v>
      </c>
    </row>
    <row r="3" spans="1:23" x14ac:dyDescent="0.25">
      <c r="A3" t="s">
        <v>180</v>
      </c>
      <c r="B3" t="s">
        <v>181</v>
      </c>
      <c r="C3" t="s">
        <v>183</v>
      </c>
      <c r="D3" t="s">
        <v>184</v>
      </c>
      <c r="E3">
        <v>105</v>
      </c>
      <c r="F3">
        <v>86</v>
      </c>
      <c r="G3">
        <v>5</v>
      </c>
      <c r="H3">
        <v>0</v>
      </c>
      <c r="I3">
        <v>0</v>
      </c>
      <c r="J3">
        <v>0</v>
      </c>
      <c r="K3">
        <v>2</v>
      </c>
      <c r="L3">
        <v>4</v>
      </c>
      <c r="M3" s="2">
        <v>1</v>
      </c>
      <c r="N3" s="2">
        <v>1</v>
      </c>
      <c r="O3">
        <v>0</v>
      </c>
      <c r="P3">
        <v>0</v>
      </c>
      <c r="Q3">
        <v>0</v>
      </c>
      <c r="R3" s="8">
        <f t="shared" ref="R3:R6" si="0">SUM(F3:Q3)</f>
        <v>99</v>
      </c>
      <c r="T3">
        <f>(R3*W1)/E3</f>
        <v>94.285714285714292</v>
      </c>
    </row>
    <row r="4" spans="1:23" x14ac:dyDescent="0.25">
      <c r="A4" t="s">
        <v>180</v>
      </c>
      <c r="B4" t="s">
        <v>181</v>
      </c>
      <c r="C4" t="s">
        <v>185</v>
      </c>
      <c r="D4" t="s">
        <v>186</v>
      </c>
      <c r="E4">
        <v>6</v>
      </c>
      <c r="F4">
        <v>0</v>
      </c>
      <c r="G4">
        <v>0</v>
      </c>
      <c r="H4">
        <v>2</v>
      </c>
      <c r="I4">
        <v>0</v>
      </c>
      <c r="J4">
        <v>0</v>
      </c>
      <c r="K4">
        <v>0</v>
      </c>
      <c r="L4">
        <v>0</v>
      </c>
      <c r="M4" s="2">
        <v>0</v>
      </c>
      <c r="N4" s="2">
        <v>0</v>
      </c>
      <c r="O4">
        <v>0</v>
      </c>
      <c r="P4">
        <v>0</v>
      </c>
      <c r="Q4">
        <v>0</v>
      </c>
      <c r="R4" s="8">
        <f t="shared" si="0"/>
        <v>2</v>
      </c>
      <c r="T4">
        <f>(R4*W1)/E4</f>
        <v>33.333333333333336</v>
      </c>
    </row>
    <row r="5" spans="1:23" x14ac:dyDescent="0.25">
      <c r="A5" t="s">
        <v>187</v>
      </c>
      <c r="B5" t="s">
        <v>188</v>
      </c>
      <c r="C5" t="s">
        <v>187</v>
      </c>
      <c r="D5" t="s">
        <v>189</v>
      </c>
      <c r="E5">
        <v>3</v>
      </c>
      <c r="F5">
        <v>0</v>
      </c>
      <c r="G5">
        <v>1</v>
      </c>
      <c r="H5">
        <v>0</v>
      </c>
      <c r="I5">
        <v>1</v>
      </c>
      <c r="J5">
        <v>0</v>
      </c>
      <c r="K5">
        <v>2</v>
      </c>
      <c r="L5">
        <v>0</v>
      </c>
      <c r="M5" s="2">
        <v>0</v>
      </c>
      <c r="N5" s="2">
        <v>0</v>
      </c>
      <c r="O5">
        <v>0</v>
      </c>
      <c r="P5">
        <v>0</v>
      </c>
      <c r="Q5">
        <v>0</v>
      </c>
      <c r="R5" s="8">
        <f t="shared" si="0"/>
        <v>4</v>
      </c>
      <c r="T5">
        <f>(R5*W1)/E5</f>
        <v>133.33333333333334</v>
      </c>
    </row>
    <row r="6" spans="1:23" x14ac:dyDescent="0.25">
      <c r="A6" t="s">
        <v>190</v>
      </c>
      <c r="B6" t="s">
        <v>191</v>
      </c>
      <c r="C6" t="s">
        <v>190</v>
      </c>
      <c r="D6" t="s">
        <v>192</v>
      </c>
      <c r="E6">
        <v>2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 s="2">
        <v>0</v>
      </c>
      <c r="N6" s="2">
        <v>0</v>
      </c>
      <c r="O6">
        <v>0</v>
      </c>
      <c r="P6">
        <v>0</v>
      </c>
      <c r="Q6">
        <v>0</v>
      </c>
      <c r="R6" s="8">
        <f t="shared" si="0"/>
        <v>1</v>
      </c>
      <c r="T6">
        <f>(R6*W1)/E6</f>
        <v>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D1" workbookViewId="0">
      <selection activeCell="N2" sqref="N2:N5"/>
    </sheetView>
  </sheetViews>
  <sheetFormatPr baseColWidth="10" defaultRowHeight="15" x14ac:dyDescent="0.25"/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261</v>
      </c>
      <c r="W1">
        <v>100</v>
      </c>
    </row>
    <row r="2" spans="1:23" x14ac:dyDescent="0.25">
      <c r="A2" t="s">
        <v>193</v>
      </c>
      <c r="B2" t="s">
        <v>194</v>
      </c>
      <c r="C2" t="s">
        <v>195</v>
      </c>
      <c r="D2" t="s">
        <v>196</v>
      </c>
      <c r="E2">
        <v>100</v>
      </c>
      <c r="F2">
        <v>12</v>
      </c>
      <c r="G2">
        <v>7</v>
      </c>
      <c r="H2">
        <v>10</v>
      </c>
      <c r="I2">
        <v>8</v>
      </c>
      <c r="J2">
        <v>9</v>
      </c>
      <c r="K2">
        <v>13</v>
      </c>
      <c r="L2">
        <v>9</v>
      </c>
      <c r="M2" s="2">
        <v>15</v>
      </c>
      <c r="N2" s="2">
        <v>198</v>
      </c>
      <c r="O2">
        <v>0</v>
      </c>
      <c r="P2">
        <v>0</v>
      </c>
      <c r="Q2">
        <v>0</v>
      </c>
      <c r="R2">
        <f>SUM(F2:Q2)</f>
        <v>281</v>
      </c>
      <c r="T2">
        <f>(R2*W1)/E2</f>
        <v>281</v>
      </c>
    </row>
    <row r="3" spans="1:23" x14ac:dyDescent="0.25">
      <c r="A3" t="s">
        <v>193</v>
      </c>
      <c r="B3" t="s">
        <v>194</v>
      </c>
      <c r="C3" t="s">
        <v>197</v>
      </c>
      <c r="D3" t="s">
        <v>198</v>
      </c>
      <c r="E3">
        <v>80</v>
      </c>
      <c r="F3">
        <v>6</v>
      </c>
      <c r="G3">
        <v>7</v>
      </c>
      <c r="H3">
        <v>13</v>
      </c>
      <c r="I3">
        <v>5</v>
      </c>
      <c r="J3">
        <v>8</v>
      </c>
      <c r="K3">
        <v>9</v>
      </c>
      <c r="L3">
        <v>2</v>
      </c>
      <c r="M3" s="2">
        <v>6</v>
      </c>
      <c r="N3" s="2">
        <v>10</v>
      </c>
      <c r="O3">
        <v>0</v>
      </c>
      <c r="P3">
        <v>0</v>
      </c>
      <c r="Q3">
        <v>0</v>
      </c>
      <c r="R3" s="8">
        <f t="shared" ref="R3:R5" si="0">SUM(F3:Q3)</f>
        <v>66</v>
      </c>
      <c r="T3">
        <f>(R3*W1)/E3</f>
        <v>82.5</v>
      </c>
    </row>
    <row r="4" spans="1:23" x14ac:dyDescent="0.25">
      <c r="A4" t="s">
        <v>199</v>
      </c>
      <c r="B4" t="s">
        <v>200</v>
      </c>
      <c r="C4" t="s">
        <v>199</v>
      </c>
      <c r="D4" t="s">
        <v>201</v>
      </c>
      <c r="E4">
        <v>135</v>
      </c>
      <c r="F4">
        <v>12</v>
      </c>
      <c r="G4">
        <v>10</v>
      </c>
      <c r="H4">
        <v>18</v>
      </c>
      <c r="I4">
        <v>9</v>
      </c>
      <c r="J4">
        <v>19</v>
      </c>
      <c r="K4">
        <v>19</v>
      </c>
      <c r="L4">
        <v>3</v>
      </c>
      <c r="M4" s="2">
        <v>14</v>
      </c>
      <c r="N4" s="2">
        <v>5</v>
      </c>
      <c r="O4">
        <v>0</v>
      </c>
      <c r="P4">
        <v>0</v>
      </c>
      <c r="Q4">
        <v>0</v>
      </c>
      <c r="R4" s="8">
        <f t="shared" si="0"/>
        <v>109</v>
      </c>
      <c r="T4">
        <f>(R4*W1)/E4</f>
        <v>80.740740740740748</v>
      </c>
    </row>
    <row r="5" spans="1:23" x14ac:dyDescent="0.25">
      <c r="A5" t="s">
        <v>193</v>
      </c>
      <c r="B5" t="s">
        <v>194</v>
      </c>
      <c r="C5" t="s">
        <v>202</v>
      </c>
      <c r="D5" t="s">
        <v>203</v>
      </c>
      <c r="E5">
        <v>1500</v>
      </c>
      <c r="F5">
        <v>130</v>
      </c>
      <c r="G5">
        <v>127</v>
      </c>
      <c r="H5">
        <v>267</v>
      </c>
      <c r="I5">
        <v>183</v>
      </c>
      <c r="J5">
        <v>329</v>
      </c>
      <c r="K5">
        <v>296</v>
      </c>
      <c r="L5">
        <v>80</v>
      </c>
      <c r="M5" s="2">
        <v>181</v>
      </c>
      <c r="N5" s="2">
        <v>10</v>
      </c>
      <c r="O5">
        <v>0</v>
      </c>
      <c r="P5">
        <v>0</v>
      </c>
      <c r="Q5">
        <v>0</v>
      </c>
      <c r="R5" s="8">
        <f t="shared" si="0"/>
        <v>1603</v>
      </c>
      <c r="T5">
        <f>(R5*W1)/E5</f>
        <v>106.86666666666666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E1" workbookViewId="0">
      <selection activeCell="N2" sqref="N2:N5"/>
    </sheetView>
  </sheetViews>
  <sheetFormatPr baseColWidth="10" defaultRowHeight="15" x14ac:dyDescent="0.25"/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261</v>
      </c>
      <c r="W1">
        <v>100</v>
      </c>
    </row>
    <row r="2" spans="1:23" x14ac:dyDescent="0.25">
      <c r="A2" t="s">
        <v>204</v>
      </c>
      <c r="B2" t="s">
        <v>205</v>
      </c>
      <c r="C2" t="s">
        <v>206</v>
      </c>
      <c r="D2" t="s">
        <v>207</v>
      </c>
      <c r="E2">
        <v>50</v>
      </c>
      <c r="F2">
        <v>11</v>
      </c>
      <c r="G2">
        <v>5</v>
      </c>
      <c r="H2">
        <v>11</v>
      </c>
      <c r="I2">
        <v>13</v>
      </c>
      <c r="J2">
        <v>20</v>
      </c>
      <c r="K2">
        <v>15</v>
      </c>
      <c r="L2">
        <v>2</v>
      </c>
      <c r="M2" s="2">
        <v>8</v>
      </c>
      <c r="N2" s="2">
        <v>8</v>
      </c>
      <c r="O2">
        <v>0</v>
      </c>
      <c r="P2">
        <v>0</v>
      </c>
      <c r="Q2">
        <v>0</v>
      </c>
      <c r="R2">
        <f>SUM(F2:Q2)</f>
        <v>93</v>
      </c>
      <c r="T2">
        <f>(R2*W1)/E2</f>
        <v>186</v>
      </c>
    </row>
    <row r="3" spans="1:23" x14ac:dyDescent="0.25">
      <c r="A3" t="s">
        <v>204</v>
      </c>
      <c r="B3" t="s">
        <v>205</v>
      </c>
      <c r="C3" t="s">
        <v>208</v>
      </c>
      <c r="D3" t="s">
        <v>209</v>
      </c>
      <c r="E3">
        <v>100</v>
      </c>
      <c r="F3">
        <v>31</v>
      </c>
      <c r="G3">
        <v>22</v>
      </c>
      <c r="H3">
        <v>26</v>
      </c>
      <c r="I3">
        <v>31</v>
      </c>
      <c r="J3">
        <v>35</v>
      </c>
      <c r="K3">
        <v>38</v>
      </c>
      <c r="L3">
        <v>9</v>
      </c>
      <c r="M3" s="2">
        <v>21</v>
      </c>
      <c r="N3" s="2">
        <v>21</v>
      </c>
      <c r="O3">
        <v>0</v>
      </c>
      <c r="P3">
        <v>0</v>
      </c>
      <c r="Q3">
        <v>0</v>
      </c>
      <c r="R3" s="8">
        <f t="shared" ref="R3:R5" si="0">SUM(F3:Q3)</f>
        <v>234</v>
      </c>
      <c r="T3">
        <f>(R3*W1)/E3</f>
        <v>234</v>
      </c>
    </row>
    <row r="4" spans="1:23" x14ac:dyDescent="0.25">
      <c r="A4" t="s">
        <v>204</v>
      </c>
      <c r="B4" t="s">
        <v>205</v>
      </c>
      <c r="C4" t="s">
        <v>210</v>
      </c>
      <c r="D4" t="s">
        <v>211</v>
      </c>
      <c r="E4">
        <v>1200</v>
      </c>
      <c r="F4">
        <v>389</v>
      </c>
      <c r="G4">
        <v>206</v>
      </c>
      <c r="H4">
        <v>292</v>
      </c>
      <c r="I4">
        <v>229</v>
      </c>
      <c r="J4">
        <v>393</v>
      </c>
      <c r="K4">
        <v>429</v>
      </c>
      <c r="L4">
        <v>200</v>
      </c>
      <c r="M4" s="2">
        <v>368</v>
      </c>
      <c r="N4" s="2">
        <v>379</v>
      </c>
      <c r="O4">
        <v>0</v>
      </c>
      <c r="P4">
        <v>0</v>
      </c>
      <c r="Q4">
        <v>0</v>
      </c>
      <c r="R4" s="8">
        <f t="shared" si="0"/>
        <v>2885</v>
      </c>
      <c r="T4">
        <f>(R4*W1)/E4</f>
        <v>240.41666666666666</v>
      </c>
    </row>
    <row r="5" spans="1:23" x14ac:dyDescent="0.25">
      <c r="A5" t="s">
        <v>204</v>
      </c>
      <c r="B5" t="s">
        <v>205</v>
      </c>
      <c r="C5" t="s">
        <v>212</v>
      </c>
      <c r="D5" t="s">
        <v>115</v>
      </c>
      <c r="E5">
        <v>4500</v>
      </c>
      <c r="F5">
        <v>1333</v>
      </c>
      <c r="G5">
        <v>796</v>
      </c>
      <c r="H5">
        <v>932</v>
      </c>
      <c r="I5">
        <v>740</v>
      </c>
      <c r="J5">
        <v>1368</v>
      </c>
      <c r="K5">
        <v>1440</v>
      </c>
      <c r="L5">
        <v>601</v>
      </c>
      <c r="M5" s="2">
        <v>1077</v>
      </c>
      <c r="N5" s="2">
        <v>930</v>
      </c>
      <c r="O5">
        <v>0</v>
      </c>
      <c r="P5">
        <v>0</v>
      </c>
      <c r="Q5">
        <v>0</v>
      </c>
      <c r="R5" s="8">
        <f t="shared" si="0"/>
        <v>9217</v>
      </c>
      <c r="T5">
        <f>(R5*W1)/E5</f>
        <v>204.82222222222222</v>
      </c>
    </row>
    <row r="19" spans="5:5" x14ac:dyDescent="0.25">
      <c r="E19" t="s">
        <v>260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opLeftCell="H1" workbookViewId="0">
      <selection activeCell="N2" sqref="N2:N6"/>
    </sheetView>
  </sheetViews>
  <sheetFormatPr baseColWidth="10" defaultRowHeight="15" x14ac:dyDescent="0.25"/>
  <cols>
    <col min="4" max="4" width="17.85546875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261</v>
      </c>
      <c r="W1">
        <v>100</v>
      </c>
    </row>
    <row r="2" spans="1:23" x14ac:dyDescent="0.25">
      <c r="A2" t="s">
        <v>213</v>
      </c>
      <c r="B2" t="s">
        <v>214</v>
      </c>
      <c r="C2" t="s">
        <v>213</v>
      </c>
      <c r="D2" t="s">
        <v>23</v>
      </c>
      <c r="E2">
        <v>120</v>
      </c>
      <c r="F2">
        <v>41</v>
      </c>
      <c r="G2">
        <v>72</v>
      </c>
      <c r="H2">
        <v>31</v>
      </c>
      <c r="I2">
        <v>7</v>
      </c>
      <c r="J2">
        <v>8</v>
      </c>
      <c r="K2">
        <v>8</v>
      </c>
      <c r="L2">
        <v>2</v>
      </c>
      <c r="M2" s="2">
        <v>0</v>
      </c>
      <c r="N2" s="2">
        <v>11</v>
      </c>
      <c r="O2">
        <v>0</v>
      </c>
      <c r="P2">
        <v>0</v>
      </c>
      <c r="Q2">
        <v>0</v>
      </c>
      <c r="R2">
        <f>SUM(F2:Q2)</f>
        <v>180</v>
      </c>
      <c r="T2">
        <f>(R2*W1)/E2</f>
        <v>150</v>
      </c>
    </row>
    <row r="3" spans="1:23" x14ac:dyDescent="0.25">
      <c r="A3" t="s">
        <v>215</v>
      </c>
      <c r="B3" t="s">
        <v>216</v>
      </c>
      <c r="C3" t="s">
        <v>217</v>
      </c>
      <c r="D3" t="s">
        <v>218</v>
      </c>
      <c r="E3">
        <v>4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 s="2">
        <v>1</v>
      </c>
      <c r="N3" s="2">
        <v>0</v>
      </c>
      <c r="O3">
        <v>0</v>
      </c>
      <c r="P3">
        <v>0</v>
      </c>
      <c r="Q3">
        <v>0</v>
      </c>
      <c r="R3" s="8">
        <f t="shared" ref="R3:R6" si="0">SUM(F3:Q3)</f>
        <v>2</v>
      </c>
      <c r="T3">
        <f>(R3*W1)/E3</f>
        <v>50</v>
      </c>
    </row>
    <row r="4" spans="1:23" x14ac:dyDescent="0.25">
      <c r="A4" t="s">
        <v>215</v>
      </c>
      <c r="B4" t="s">
        <v>216</v>
      </c>
      <c r="C4" t="s">
        <v>219</v>
      </c>
      <c r="D4" t="s">
        <v>220</v>
      </c>
      <c r="E4">
        <v>2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1</v>
      </c>
      <c r="M4" s="2">
        <v>0</v>
      </c>
      <c r="N4" s="2">
        <v>0</v>
      </c>
      <c r="O4">
        <v>0</v>
      </c>
      <c r="P4">
        <v>0</v>
      </c>
      <c r="Q4">
        <v>0</v>
      </c>
      <c r="R4" s="8">
        <f t="shared" si="0"/>
        <v>2</v>
      </c>
      <c r="T4">
        <f>(R4*W1)/E4</f>
        <v>100</v>
      </c>
    </row>
    <row r="5" spans="1:23" x14ac:dyDescent="0.25">
      <c r="A5" t="s">
        <v>215</v>
      </c>
      <c r="B5" t="s">
        <v>216</v>
      </c>
      <c r="C5" t="s">
        <v>221</v>
      </c>
      <c r="D5" t="s">
        <v>222</v>
      </c>
      <c r="E5">
        <v>3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 s="2">
        <v>1</v>
      </c>
      <c r="N5" s="2">
        <v>1</v>
      </c>
      <c r="O5">
        <v>0</v>
      </c>
      <c r="P5">
        <v>0</v>
      </c>
      <c r="Q5">
        <v>0</v>
      </c>
      <c r="R5" s="8">
        <f t="shared" si="0"/>
        <v>3</v>
      </c>
      <c r="T5">
        <f>(R5*W1)/E5</f>
        <v>100</v>
      </c>
    </row>
    <row r="6" spans="1:23" x14ac:dyDescent="0.25">
      <c r="A6" t="s">
        <v>223</v>
      </c>
      <c r="B6" t="s">
        <v>265</v>
      </c>
      <c r="C6" t="s">
        <v>223</v>
      </c>
      <c r="D6" t="s">
        <v>192</v>
      </c>
      <c r="E6">
        <v>15</v>
      </c>
      <c r="F6">
        <v>0</v>
      </c>
      <c r="G6">
        <v>1</v>
      </c>
      <c r="H6">
        <v>1</v>
      </c>
      <c r="I6">
        <v>2</v>
      </c>
      <c r="J6">
        <v>5</v>
      </c>
      <c r="K6">
        <v>1</v>
      </c>
      <c r="L6">
        <v>0</v>
      </c>
      <c r="M6" s="2">
        <v>0</v>
      </c>
      <c r="N6" s="2">
        <v>2</v>
      </c>
      <c r="O6">
        <v>0</v>
      </c>
      <c r="P6">
        <v>0</v>
      </c>
      <c r="Q6">
        <v>0</v>
      </c>
      <c r="R6" s="8">
        <f t="shared" si="0"/>
        <v>12</v>
      </c>
      <c r="T6">
        <f>(R6*W1)/E6</f>
        <v>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workbookViewId="0">
      <selection activeCell="E13" sqref="E13"/>
    </sheetView>
  </sheetViews>
  <sheetFormatPr baseColWidth="10" defaultRowHeight="15" x14ac:dyDescent="0.25"/>
  <cols>
    <col min="2" max="2" width="11.42578125" customWidth="1"/>
    <col min="4" max="4" width="21.85546875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261</v>
      </c>
      <c r="W1">
        <v>100</v>
      </c>
    </row>
    <row r="2" spans="1:23" x14ac:dyDescent="0.25">
      <c r="A2" t="s">
        <v>224</v>
      </c>
      <c r="B2" t="s">
        <v>225</v>
      </c>
      <c r="C2" t="s">
        <v>226</v>
      </c>
      <c r="D2" t="s">
        <v>227</v>
      </c>
      <c r="E2">
        <v>200</v>
      </c>
      <c r="F2">
        <v>34</v>
      </c>
      <c r="G2">
        <v>52</v>
      </c>
      <c r="H2">
        <v>86</v>
      </c>
      <c r="I2">
        <v>39</v>
      </c>
      <c r="J2">
        <v>58</v>
      </c>
      <c r="K2">
        <v>51</v>
      </c>
      <c r="L2">
        <v>33</v>
      </c>
      <c r="M2" s="2">
        <v>69</v>
      </c>
      <c r="N2" s="2">
        <v>58</v>
      </c>
      <c r="O2">
        <v>0</v>
      </c>
      <c r="P2">
        <v>0</v>
      </c>
      <c r="Q2">
        <v>0</v>
      </c>
      <c r="R2">
        <f>SUM(F2:Q2)</f>
        <v>480</v>
      </c>
      <c r="T2">
        <f>(R2*W1)/E2</f>
        <v>240</v>
      </c>
    </row>
    <row r="3" spans="1:23" x14ac:dyDescent="0.25">
      <c r="A3" t="s">
        <v>224</v>
      </c>
      <c r="B3" t="s">
        <v>225</v>
      </c>
      <c r="C3" t="s">
        <v>228</v>
      </c>
      <c r="D3" t="s">
        <v>229</v>
      </c>
      <c r="E3">
        <v>550</v>
      </c>
      <c r="F3">
        <v>166</v>
      </c>
      <c r="G3">
        <v>134</v>
      </c>
      <c r="H3">
        <v>133</v>
      </c>
      <c r="I3">
        <v>113</v>
      </c>
      <c r="J3">
        <v>137</v>
      </c>
      <c r="K3">
        <v>106</v>
      </c>
      <c r="L3">
        <v>42</v>
      </c>
      <c r="M3" s="2">
        <v>111</v>
      </c>
      <c r="N3" s="2">
        <v>103</v>
      </c>
      <c r="O3">
        <v>0</v>
      </c>
      <c r="P3">
        <v>0</v>
      </c>
      <c r="Q3">
        <v>0</v>
      </c>
      <c r="R3" s="8">
        <f t="shared" ref="R3:R8" si="0">SUM(F3:Q3)</f>
        <v>1045</v>
      </c>
      <c r="T3">
        <f>(R3*W1)/E3</f>
        <v>190</v>
      </c>
    </row>
    <row r="4" spans="1:23" x14ac:dyDescent="0.25">
      <c r="A4" t="s">
        <v>224</v>
      </c>
      <c r="B4" t="s">
        <v>225</v>
      </c>
      <c r="C4" t="s">
        <v>230</v>
      </c>
      <c r="D4" t="s">
        <v>231</v>
      </c>
      <c r="E4">
        <v>50</v>
      </c>
      <c r="F4">
        <v>8</v>
      </c>
      <c r="G4">
        <v>10</v>
      </c>
      <c r="H4">
        <v>13</v>
      </c>
      <c r="I4">
        <v>11</v>
      </c>
      <c r="J4">
        <v>11</v>
      </c>
      <c r="K4">
        <v>9</v>
      </c>
      <c r="L4">
        <v>6</v>
      </c>
      <c r="M4" s="2">
        <v>11</v>
      </c>
      <c r="N4" s="2">
        <v>10</v>
      </c>
      <c r="O4">
        <v>0</v>
      </c>
      <c r="P4">
        <v>0</v>
      </c>
      <c r="Q4">
        <v>0</v>
      </c>
      <c r="R4" s="8">
        <f t="shared" si="0"/>
        <v>89</v>
      </c>
      <c r="T4">
        <f>(R4*W1)/E4</f>
        <v>178</v>
      </c>
    </row>
    <row r="5" spans="1:23" x14ac:dyDescent="0.25">
      <c r="A5" t="s">
        <v>224</v>
      </c>
      <c r="B5" t="s">
        <v>225</v>
      </c>
      <c r="C5" t="s">
        <v>232</v>
      </c>
      <c r="D5" t="s">
        <v>233</v>
      </c>
      <c r="E5">
        <v>100</v>
      </c>
      <c r="F5">
        <v>41</v>
      </c>
      <c r="G5">
        <v>40</v>
      </c>
      <c r="H5">
        <v>43</v>
      </c>
      <c r="I5">
        <v>24</v>
      </c>
      <c r="J5">
        <v>42</v>
      </c>
      <c r="K5">
        <v>39</v>
      </c>
      <c r="L5">
        <v>13</v>
      </c>
      <c r="M5" s="3">
        <v>10</v>
      </c>
      <c r="N5" s="2">
        <v>33</v>
      </c>
      <c r="O5">
        <v>0</v>
      </c>
      <c r="P5">
        <v>0</v>
      </c>
      <c r="Q5">
        <v>0</v>
      </c>
      <c r="R5" s="8">
        <f t="shared" si="0"/>
        <v>285</v>
      </c>
      <c r="T5">
        <f>(R5*W1)/E5</f>
        <v>285</v>
      </c>
    </row>
    <row r="6" spans="1:23" x14ac:dyDescent="0.25">
      <c r="A6" t="s">
        <v>234</v>
      </c>
      <c r="B6" t="s">
        <v>235</v>
      </c>
      <c r="C6" t="s">
        <v>236</v>
      </c>
      <c r="D6" t="s">
        <v>237</v>
      </c>
      <c r="E6">
        <v>4</v>
      </c>
      <c r="F6">
        <v>0</v>
      </c>
      <c r="G6">
        <v>1</v>
      </c>
      <c r="H6">
        <v>0</v>
      </c>
      <c r="I6">
        <v>0</v>
      </c>
      <c r="J6">
        <v>0</v>
      </c>
      <c r="K6">
        <v>1</v>
      </c>
      <c r="L6">
        <v>0</v>
      </c>
      <c r="M6" s="2">
        <v>0</v>
      </c>
      <c r="N6" s="2">
        <v>0</v>
      </c>
      <c r="O6">
        <v>0</v>
      </c>
      <c r="P6">
        <v>0</v>
      </c>
      <c r="Q6">
        <v>0</v>
      </c>
      <c r="R6" s="8">
        <f t="shared" si="0"/>
        <v>2</v>
      </c>
      <c r="T6">
        <f>(R6*W1)/E6</f>
        <v>50</v>
      </c>
    </row>
    <row r="7" spans="1:23" x14ac:dyDescent="0.25">
      <c r="A7" t="s">
        <v>234</v>
      </c>
      <c r="B7" t="s">
        <v>235</v>
      </c>
      <c r="C7" t="s">
        <v>238</v>
      </c>
      <c r="D7" t="s">
        <v>239</v>
      </c>
      <c r="E7">
        <v>6</v>
      </c>
      <c r="F7">
        <v>0</v>
      </c>
      <c r="G7">
        <v>0</v>
      </c>
      <c r="H7">
        <v>0</v>
      </c>
      <c r="I7">
        <v>2</v>
      </c>
      <c r="J7">
        <v>0</v>
      </c>
      <c r="K7">
        <v>1</v>
      </c>
      <c r="L7">
        <v>0</v>
      </c>
      <c r="M7" s="2">
        <v>0</v>
      </c>
      <c r="N7" s="2">
        <v>0</v>
      </c>
      <c r="O7">
        <v>0</v>
      </c>
      <c r="P7">
        <v>0</v>
      </c>
      <c r="Q7">
        <v>0</v>
      </c>
      <c r="R7" s="8">
        <f t="shared" si="0"/>
        <v>3</v>
      </c>
      <c r="T7">
        <f>(R7*W1)/E7</f>
        <v>50</v>
      </c>
    </row>
    <row r="8" spans="1:23" x14ac:dyDescent="0.25">
      <c r="A8" t="s">
        <v>240</v>
      </c>
      <c r="B8" t="s">
        <v>241</v>
      </c>
      <c r="C8" t="s">
        <v>240</v>
      </c>
      <c r="D8" t="s">
        <v>242</v>
      </c>
      <c r="E8">
        <v>200</v>
      </c>
      <c r="F8">
        <v>34</v>
      </c>
      <c r="G8">
        <v>37</v>
      </c>
      <c r="H8">
        <v>44</v>
      </c>
      <c r="I8">
        <v>21</v>
      </c>
      <c r="J8">
        <v>44</v>
      </c>
      <c r="K8">
        <v>39</v>
      </c>
      <c r="L8">
        <v>17</v>
      </c>
      <c r="M8" s="2">
        <v>25</v>
      </c>
      <c r="N8" s="2">
        <v>34</v>
      </c>
      <c r="O8">
        <v>0</v>
      </c>
      <c r="P8">
        <v>0</v>
      </c>
      <c r="Q8">
        <v>0</v>
      </c>
      <c r="R8" s="8">
        <f t="shared" si="0"/>
        <v>295</v>
      </c>
      <c r="T8">
        <f>(R8*W1)/E8</f>
        <v>147.5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F1" workbookViewId="0">
      <selection activeCell="N2" sqref="N2:N5"/>
    </sheetView>
  </sheetViews>
  <sheetFormatPr baseColWidth="10" defaultRowHeight="15" x14ac:dyDescent="0.25"/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261</v>
      </c>
      <c r="W1">
        <v>100</v>
      </c>
    </row>
    <row r="2" spans="1:23" x14ac:dyDescent="0.25">
      <c r="A2" t="s">
        <v>243</v>
      </c>
      <c r="B2" t="s">
        <v>244</v>
      </c>
      <c r="C2" t="s">
        <v>245</v>
      </c>
      <c r="D2" t="s">
        <v>246</v>
      </c>
      <c r="E2">
        <v>180</v>
      </c>
      <c r="F2">
        <v>41</v>
      </c>
      <c r="G2">
        <v>20</v>
      </c>
      <c r="H2">
        <v>17</v>
      </c>
      <c r="I2">
        <v>13</v>
      </c>
      <c r="J2">
        <v>15</v>
      </c>
      <c r="K2">
        <v>13</v>
      </c>
      <c r="L2">
        <v>15</v>
      </c>
      <c r="M2" s="2">
        <v>14</v>
      </c>
      <c r="N2" s="2">
        <v>13</v>
      </c>
      <c r="O2">
        <v>0</v>
      </c>
      <c r="P2">
        <v>0</v>
      </c>
      <c r="Q2">
        <v>0</v>
      </c>
      <c r="R2">
        <f>SUM(F2:Q2)</f>
        <v>161</v>
      </c>
      <c r="T2">
        <f>(R2*W1)/E2</f>
        <v>89.444444444444443</v>
      </c>
    </row>
    <row r="3" spans="1:23" x14ac:dyDescent="0.25">
      <c r="A3" t="s">
        <v>243</v>
      </c>
      <c r="B3" t="s">
        <v>244</v>
      </c>
      <c r="C3" t="s">
        <v>247</v>
      </c>
      <c r="D3" t="s">
        <v>248</v>
      </c>
      <c r="E3">
        <v>68</v>
      </c>
      <c r="F3">
        <v>4</v>
      </c>
      <c r="G3">
        <v>12</v>
      </c>
      <c r="H3">
        <v>26</v>
      </c>
      <c r="I3">
        <v>25</v>
      </c>
      <c r="J3">
        <v>64</v>
      </c>
      <c r="K3">
        <v>29</v>
      </c>
      <c r="L3">
        <v>15</v>
      </c>
      <c r="M3" s="2">
        <v>43</v>
      </c>
      <c r="N3" s="2">
        <v>75</v>
      </c>
      <c r="O3">
        <v>0</v>
      </c>
      <c r="P3">
        <v>0</v>
      </c>
      <c r="Q3">
        <v>0</v>
      </c>
      <c r="R3" s="8">
        <f t="shared" ref="R3:R5" si="0">SUM(F3:Q3)</f>
        <v>293</v>
      </c>
      <c r="T3">
        <f>(R3*W1)/E3</f>
        <v>430.88235294117646</v>
      </c>
    </row>
    <row r="4" spans="1:23" x14ac:dyDescent="0.25">
      <c r="A4" t="s">
        <v>243</v>
      </c>
      <c r="B4" t="s">
        <v>244</v>
      </c>
      <c r="C4" t="s">
        <v>249</v>
      </c>
      <c r="D4" t="s">
        <v>250</v>
      </c>
      <c r="E4">
        <v>20</v>
      </c>
      <c r="F4">
        <v>2</v>
      </c>
      <c r="G4">
        <v>1</v>
      </c>
      <c r="H4">
        <v>2</v>
      </c>
      <c r="I4">
        <v>2</v>
      </c>
      <c r="J4">
        <v>1</v>
      </c>
      <c r="K4">
        <v>2</v>
      </c>
      <c r="L4">
        <v>4</v>
      </c>
      <c r="M4" s="2">
        <v>2</v>
      </c>
      <c r="N4" s="2">
        <v>1</v>
      </c>
      <c r="O4">
        <v>0</v>
      </c>
      <c r="P4">
        <v>0</v>
      </c>
      <c r="Q4">
        <v>0</v>
      </c>
      <c r="R4" s="8">
        <f t="shared" si="0"/>
        <v>17</v>
      </c>
      <c r="T4">
        <f>(R4*W1)/E4</f>
        <v>85</v>
      </c>
    </row>
    <row r="5" spans="1:23" x14ac:dyDescent="0.25">
      <c r="A5" t="s">
        <v>251</v>
      </c>
      <c r="B5" t="s">
        <v>252</v>
      </c>
      <c r="C5" t="s">
        <v>251</v>
      </c>
      <c r="D5" t="s">
        <v>253</v>
      </c>
      <c r="E5">
        <v>6</v>
      </c>
      <c r="F5">
        <v>0</v>
      </c>
      <c r="G5">
        <v>0</v>
      </c>
      <c r="H5">
        <v>1</v>
      </c>
      <c r="I5">
        <v>1</v>
      </c>
      <c r="J5">
        <v>0</v>
      </c>
      <c r="K5">
        <v>1</v>
      </c>
      <c r="L5">
        <v>1</v>
      </c>
      <c r="M5" s="2">
        <v>1</v>
      </c>
      <c r="N5" s="2">
        <v>0</v>
      </c>
      <c r="O5">
        <v>0</v>
      </c>
      <c r="P5">
        <v>0</v>
      </c>
      <c r="Q5">
        <v>0</v>
      </c>
      <c r="R5" s="8">
        <f t="shared" si="0"/>
        <v>5</v>
      </c>
      <c r="T5">
        <f>(R5*W1)/E5</f>
        <v>83.333333333333329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F1" workbookViewId="0">
      <selection activeCell="N22" sqref="N22"/>
    </sheetView>
  </sheetViews>
  <sheetFormatPr baseColWidth="10" defaultRowHeight="15" x14ac:dyDescent="0.25"/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261</v>
      </c>
      <c r="W1">
        <v>100</v>
      </c>
    </row>
    <row r="2" spans="1:23" x14ac:dyDescent="0.25">
      <c r="A2" t="s">
        <v>254</v>
      </c>
      <c r="B2" t="s">
        <v>255</v>
      </c>
      <c r="C2" t="s">
        <v>254</v>
      </c>
      <c r="D2" t="s">
        <v>256</v>
      </c>
      <c r="E2">
        <v>20880</v>
      </c>
      <c r="F2">
        <v>0</v>
      </c>
      <c r="G2">
        <v>0</v>
      </c>
      <c r="H2">
        <v>0</v>
      </c>
      <c r="I2">
        <v>900</v>
      </c>
      <c r="J2">
        <v>900</v>
      </c>
      <c r="K2">
        <v>3535</v>
      </c>
      <c r="L2">
        <v>3733</v>
      </c>
      <c r="M2" s="7">
        <v>5175</v>
      </c>
      <c r="N2" s="11">
        <v>4937</v>
      </c>
      <c r="O2">
        <v>0</v>
      </c>
      <c r="P2">
        <v>0</v>
      </c>
      <c r="Q2">
        <v>0</v>
      </c>
      <c r="R2">
        <f>SUM(F2:Q2)</f>
        <v>19180</v>
      </c>
      <c r="T2">
        <f>(R2*W1)/E2</f>
        <v>91.858237547892713</v>
      </c>
    </row>
    <row r="3" spans="1:23" x14ac:dyDescent="0.25">
      <c r="A3" t="s">
        <v>257</v>
      </c>
      <c r="B3" t="s">
        <v>258</v>
      </c>
      <c r="C3" t="s">
        <v>257</v>
      </c>
      <c r="D3" t="s">
        <v>259</v>
      </c>
      <c r="E3">
        <v>2</v>
      </c>
      <c r="F3">
        <v>0</v>
      </c>
      <c r="G3">
        <v>0</v>
      </c>
      <c r="H3">
        <v>0</v>
      </c>
      <c r="I3">
        <v>2</v>
      </c>
      <c r="J3">
        <v>0</v>
      </c>
      <c r="K3">
        <v>2</v>
      </c>
      <c r="L3">
        <v>0</v>
      </c>
      <c r="M3" s="7">
        <v>1</v>
      </c>
      <c r="N3" s="11">
        <v>0</v>
      </c>
      <c r="O3">
        <v>0</v>
      </c>
      <c r="P3">
        <v>0</v>
      </c>
      <c r="Q3">
        <v>0</v>
      </c>
      <c r="R3" s="8">
        <f>SUM(F3:Q3)</f>
        <v>5</v>
      </c>
      <c r="T3">
        <f>(R3*W1)/E3</f>
        <v>250</v>
      </c>
    </row>
    <row r="17" spans="18:18" x14ac:dyDescent="0.25">
      <c r="R17" t="s">
        <v>262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C1" workbookViewId="0">
      <selection activeCell="N2" sqref="N2:N7"/>
    </sheetView>
  </sheetViews>
  <sheetFormatPr baseColWidth="10" defaultRowHeight="15" x14ac:dyDescent="0.25"/>
  <cols>
    <col min="3" max="3" width="12.28515625" customWidth="1"/>
    <col min="4" max="4" width="12.5703125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261</v>
      </c>
      <c r="W1">
        <v>100</v>
      </c>
    </row>
    <row r="2" spans="1:23" x14ac:dyDescent="0.25">
      <c r="A2" t="s">
        <v>43</v>
      </c>
      <c r="B2" t="s">
        <v>44</v>
      </c>
      <c r="C2" t="s">
        <v>45</v>
      </c>
      <c r="D2" t="s">
        <v>46</v>
      </c>
      <c r="E2">
        <v>30</v>
      </c>
      <c r="F2">
        <v>18</v>
      </c>
      <c r="G2">
        <v>2</v>
      </c>
      <c r="H2">
        <v>2</v>
      </c>
      <c r="I2">
        <v>2</v>
      </c>
      <c r="J2">
        <v>2</v>
      </c>
      <c r="K2">
        <v>1</v>
      </c>
      <c r="L2">
        <v>1</v>
      </c>
      <c r="M2" s="1">
        <v>1</v>
      </c>
      <c r="N2" s="1">
        <v>1</v>
      </c>
      <c r="O2">
        <v>0</v>
      </c>
      <c r="P2">
        <v>0</v>
      </c>
      <c r="Q2">
        <v>0</v>
      </c>
      <c r="R2">
        <f>SUM(F2:Q2)</f>
        <v>30</v>
      </c>
      <c r="T2">
        <f>(R2*W1)/E2</f>
        <v>100</v>
      </c>
    </row>
    <row r="3" spans="1:23" x14ac:dyDescent="0.25">
      <c r="A3" t="s">
        <v>43</v>
      </c>
      <c r="B3" t="s">
        <v>44</v>
      </c>
      <c r="C3" t="s">
        <v>47</v>
      </c>
      <c r="D3" t="s">
        <v>48</v>
      </c>
      <c r="E3">
        <v>500</v>
      </c>
      <c r="F3">
        <v>282</v>
      </c>
      <c r="G3">
        <v>46</v>
      </c>
      <c r="H3">
        <v>42</v>
      </c>
      <c r="I3">
        <v>37</v>
      </c>
      <c r="J3">
        <v>37</v>
      </c>
      <c r="K3">
        <v>176</v>
      </c>
      <c r="L3">
        <v>19</v>
      </c>
      <c r="M3" s="1">
        <v>108</v>
      </c>
      <c r="N3" s="1">
        <v>127</v>
      </c>
      <c r="O3">
        <v>0</v>
      </c>
      <c r="P3">
        <v>0</v>
      </c>
      <c r="Q3">
        <v>0</v>
      </c>
      <c r="R3" s="8">
        <f t="shared" ref="R3:R7" si="0">SUM(F3:Q3)</f>
        <v>874</v>
      </c>
      <c r="T3">
        <f>(R3*W1)/E3</f>
        <v>174.8</v>
      </c>
    </row>
    <row r="4" spans="1:23" x14ac:dyDescent="0.25">
      <c r="A4" t="s">
        <v>49</v>
      </c>
      <c r="B4" t="s">
        <v>50</v>
      </c>
      <c r="C4" t="s">
        <v>49</v>
      </c>
      <c r="D4" t="s">
        <v>51</v>
      </c>
      <c r="E4">
        <v>14000</v>
      </c>
      <c r="F4">
        <v>2502</v>
      </c>
      <c r="G4">
        <v>1940</v>
      </c>
      <c r="H4">
        <v>2371</v>
      </c>
      <c r="I4">
        <v>1618</v>
      </c>
      <c r="J4">
        <v>1618</v>
      </c>
      <c r="K4">
        <v>936</v>
      </c>
      <c r="L4">
        <v>476</v>
      </c>
      <c r="M4" s="1">
        <v>755</v>
      </c>
      <c r="N4" s="1">
        <v>600</v>
      </c>
      <c r="O4">
        <v>0</v>
      </c>
      <c r="P4">
        <v>0</v>
      </c>
      <c r="Q4">
        <v>0</v>
      </c>
      <c r="R4" s="8">
        <f t="shared" si="0"/>
        <v>12816</v>
      </c>
      <c r="T4">
        <f>(R4*W1)/E4</f>
        <v>91.542857142857144</v>
      </c>
    </row>
    <row r="5" spans="1:23" x14ac:dyDescent="0.25">
      <c r="A5" t="s">
        <v>52</v>
      </c>
      <c r="B5" t="s">
        <v>53</v>
      </c>
      <c r="C5" t="s">
        <v>54</v>
      </c>
      <c r="D5" t="s">
        <v>55</v>
      </c>
      <c r="E5">
        <v>3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 s="1">
        <v>0</v>
      </c>
      <c r="N5" s="1">
        <v>0</v>
      </c>
      <c r="O5">
        <v>0</v>
      </c>
      <c r="P5">
        <v>0</v>
      </c>
      <c r="Q5">
        <v>0</v>
      </c>
      <c r="R5" s="8">
        <f t="shared" si="0"/>
        <v>1</v>
      </c>
      <c r="T5">
        <f>(R5*W1)/E5</f>
        <v>33.333333333333336</v>
      </c>
    </row>
    <row r="6" spans="1:23" x14ac:dyDescent="0.25">
      <c r="A6" t="s">
        <v>52</v>
      </c>
      <c r="B6" t="s">
        <v>53</v>
      </c>
      <c r="C6" t="s">
        <v>56</v>
      </c>
      <c r="D6" t="s">
        <v>57</v>
      </c>
      <c r="E6">
        <v>4</v>
      </c>
      <c r="F6">
        <v>2</v>
      </c>
      <c r="G6">
        <v>5</v>
      </c>
      <c r="H6">
        <v>5</v>
      </c>
      <c r="I6">
        <v>5</v>
      </c>
      <c r="J6">
        <v>5</v>
      </c>
      <c r="K6">
        <v>0</v>
      </c>
      <c r="L6">
        <v>1</v>
      </c>
      <c r="M6" s="1">
        <v>2</v>
      </c>
      <c r="N6" s="1">
        <v>0</v>
      </c>
      <c r="O6">
        <v>0</v>
      </c>
      <c r="P6">
        <v>0</v>
      </c>
      <c r="Q6">
        <v>0</v>
      </c>
      <c r="R6" s="8">
        <f t="shared" si="0"/>
        <v>25</v>
      </c>
      <c r="T6">
        <f>(R6*W1)/E6</f>
        <v>625</v>
      </c>
    </row>
    <row r="7" spans="1:23" x14ac:dyDescent="0.25">
      <c r="A7" t="s">
        <v>58</v>
      </c>
      <c r="B7" t="s">
        <v>59</v>
      </c>
      <c r="C7" t="s">
        <v>58</v>
      </c>
      <c r="D7" t="s">
        <v>60</v>
      </c>
      <c r="E7">
        <v>50</v>
      </c>
      <c r="F7">
        <v>0</v>
      </c>
      <c r="G7">
        <v>2</v>
      </c>
      <c r="H7">
        <v>2</v>
      </c>
      <c r="I7">
        <v>3</v>
      </c>
      <c r="J7">
        <v>3</v>
      </c>
      <c r="K7">
        <v>3</v>
      </c>
      <c r="L7">
        <v>2</v>
      </c>
      <c r="M7" s="1">
        <v>4</v>
      </c>
      <c r="N7" s="1">
        <v>8</v>
      </c>
      <c r="O7">
        <v>0</v>
      </c>
      <c r="P7">
        <v>0</v>
      </c>
      <c r="Q7">
        <v>0</v>
      </c>
      <c r="R7" s="8">
        <f t="shared" si="0"/>
        <v>27</v>
      </c>
      <c r="T7">
        <f>(R7*W1)/E7</f>
        <v>54</v>
      </c>
    </row>
    <row r="16" spans="1:23" x14ac:dyDescent="0.25">
      <c r="D16" t="s">
        <v>260</v>
      </c>
    </row>
    <row r="17" spans="7:7" x14ac:dyDescent="0.25">
      <c r="G17" t="s">
        <v>260</v>
      </c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opLeftCell="D1" workbookViewId="0">
      <selection activeCell="D2" sqref="D2"/>
    </sheetView>
  </sheetViews>
  <sheetFormatPr baseColWidth="10" defaultRowHeight="15" x14ac:dyDescent="0.25"/>
  <cols>
    <col min="2" max="2" width="13.28515625" customWidth="1"/>
    <col min="4" max="4" width="18.42578125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261</v>
      </c>
      <c r="W1">
        <v>100</v>
      </c>
    </row>
    <row r="2" spans="1:23" x14ac:dyDescent="0.25">
      <c r="A2" t="s">
        <v>61</v>
      </c>
      <c r="B2" t="s">
        <v>62</v>
      </c>
      <c r="C2" t="s">
        <v>61</v>
      </c>
      <c r="D2" t="s">
        <v>63</v>
      </c>
      <c r="E2">
        <v>60</v>
      </c>
      <c r="F2">
        <v>5</v>
      </c>
      <c r="G2">
        <v>8</v>
      </c>
      <c r="H2">
        <v>5</v>
      </c>
      <c r="I2">
        <v>0</v>
      </c>
      <c r="J2">
        <v>0</v>
      </c>
      <c r="K2">
        <v>11</v>
      </c>
      <c r="L2">
        <v>6</v>
      </c>
      <c r="M2" s="4">
        <v>3</v>
      </c>
      <c r="N2" s="4">
        <v>12</v>
      </c>
      <c r="O2">
        <v>0</v>
      </c>
      <c r="P2">
        <v>0</v>
      </c>
      <c r="Q2">
        <v>0</v>
      </c>
      <c r="R2">
        <f>SUM(F2:Q2)</f>
        <v>50</v>
      </c>
      <c r="T2">
        <f>(R2*W1)/E2</f>
        <v>83.333333333333329</v>
      </c>
    </row>
    <row r="3" spans="1:23" x14ac:dyDescent="0.25">
      <c r="A3" t="s">
        <v>64</v>
      </c>
      <c r="B3" t="s">
        <v>65</v>
      </c>
      <c r="C3" t="s">
        <v>66</v>
      </c>
      <c r="D3" t="s">
        <v>67</v>
      </c>
      <c r="E3">
        <v>30</v>
      </c>
      <c r="F3">
        <v>4</v>
      </c>
      <c r="G3">
        <v>2</v>
      </c>
      <c r="H3">
        <v>4</v>
      </c>
      <c r="I3">
        <v>2</v>
      </c>
      <c r="J3">
        <v>3</v>
      </c>
      <c r="K3">
        <v>1</v>
      </c>
      <c r="L3">
        <v>3</v>
      </c>
      <c r="M3" s="4">
        <v>2</v>
      </c>
      <c r="N3" s="4">
        <v>6</v>
      </c>
      <c r="O3">
        <v>0</v>
      </c>
      <c r="P3">
        <v>0</v>
      </c>
      <c r="Q3">
        <v>0</v>
      </c>
      <c r="R3" s="8">
        <f t="shared" ref="R3:R6" si="0">SUM(F3:Q3)</f>
        <v>27</v>
      </c>
      <c r="T3">
        <f>(R3*W1)/E3</f>
        <v>90</v>
      </c>
    </row>
    <row r="4" spans="1:23" x14ac:dyDescent="0.25">
      <c r="A4" t="s">
        <v>64</v>
      </c>
      <c r="B4" t="s">
        <v>65</v>
      </c>
      <c r="C4" t="s">
        <v>68</v>
      </c>
      <c r="D4" t="s">
        <v>69</v>
      </c>
      <c r="E4">
        <v>40</v>
      </c>
      <c r="F4">
        <v>4</v>
      </c>
      <c r="G4">
        <v>4</v>
      </c>
      <c r="H4">
        <v>4</v>
      </c>
      <c r="I4">
        <v>4</v>
      </c>
      <c r="J4">
        <v>5</v>
      </c>
      <c r="K4">
        <v>4</v>
      </c>
      <c r="L4">
        <v>4</v>
      </c>
      <c r="M4" s="4">
        <v>4</v>
      </c>
      <c r="N4" s="4">
        <v>5</v>
      </c>
      <c r="O4">
        <v>0</v>
      </c>
      <c r="P4">
        <v>0</v>
      </c>
      <c r="Q4">
        <v>0</v>
      </c>
      <c r="R4" s="8">
        <f t="shared" si="0"/>
        <v>38</v>
      </c>
      <c r="T4">
        <f>(R4*W1)/E4</f>
        <v>95</v>
      </c>
    </row>
    <row r="5" spans="1:23" x14ac:dyDescent="0.25">
      <c r="A5" t="s">
        <v>64</v>
      </c>
      <c r="B5" t="s">
        <v>65</v>
      </c>
      <c r="C5" t="s">
        <v>70</v>
      </c>
      <c r="D5" t="s">
        <v>71</v>
      </c>
      <c r="E5">
        <v>40</v>
      </c>
      <c r="F5">
        <v>8</v>
      </c>
      <c r="G5">
        <v>19</v>
      </c>
      <c r="H5">
        <v>10</v>
      </c>
      <c r="I5">
        <v>4</v>
      </c>
      <c r="J5">
        <v>3</v>
      </c>
      <c r="K5">
        <v>4</v>
      </c>
      <c r="L5">
        <v>1</v>
      </c>
      <c r="M5" s="4">
        <v>2</v>
      </c>
      <c r="N5" s="4">
        <v>4</v>
      </c>
      <c r="O5">
        <v>0</v>
      </c>
      <c r="P5">
        <v>0</v>
      </c>
      <c r="Q5">
        <v>0</v>
      </c>
      <c r="R5" s="8">
        <f t="shared" si="0"/>
        <v>55</v>
      </c>
      <c r="T5">
        <f>(R5*W1)/E5</f>
        <v>137.5</v>
      </c>
    </row>
    <row r="6" spans="1:23" x14ac:dyDescent="0.25">
      <c r="A6" t="s">
        <v>64</v>
      </c>
      <c r="B6" t="s">
        <v>65</v>
      </c>
      <c r="C6" t="s">
        <v>72</v>
      </c>
      <c r="D6" t="s">
        <v>73</v>
      </c>
      <c r="E6">
        <v>90</v>
      </c>
      <c r="F6">
        <v>6</v>
      </c>
      <c r="G6">
        <v>7</v>
      </c>
      <c r="H6">
        <v>6</v>
      </c>
      <c r="I6">
        <v>10</v>
      </c>
      <c r="J6">
        <v>8</v>
      </c>
      <c r="K6">
        <v>14</v>
      </c>
      <c r="L6">
        <v>4</v>
      </c>
      <c r="M6" s="4">
        <v>10</v>
      </c>
      <c r="N6" s="4">
        <v>27</v>
      </c>
      <c r="O6">
        <v>0</v>
      </c>
      <c r="P6">
        <v>0</v>
      </c>
      <c r="Q6">
        <v>0</v>
      </c>
      <c r="R6" s="8">
        <f t="shared" si="0"/>
        <v>92</v>
      </c>
      <c r="T6">
        <f>(R6*W1)/E6</f>
        <v>102.22222222222223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D1" workbookViewId="0">
      <selection activeCell="N2" sqref="N2:N7"/>
    </sheetView>
  </sheetViews>
  <sheetFormatPr baseColWidth="10" defaultRowHeight="15" x14ac:dyDescent="0.25"/>
  <cols>
    <col min="4" max="4" width="19.7109375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261</v>
      </c>
      <c r="W1">
        <v>100</v>
      </c>
    </row>
    <row r="2" spans="1:23" x14ac:dyDescent="0.25">
      <c r="A2" t="s">
        <v>74</v>
      </c>
      <c r="B2" t="s">
        <v>75</v>
      </c>
      <c r="C2" t="s">
        <v>74</v>
      </c>
      <c r="D2" t="s">
        <v>76</v>
      </c>
      <c r="E2">
        <v>2000</v>
      </c>
      <c r="F2">
        <v>196</v>
      </c>
      <c r="G2">
        <v>161</v>
      </c>
      <c r="H2">
        <v>77</v>
      </c>
      <c r="I2">
        <v>55</v>
      </c>
      <c r="J2">
        <v>88</v>
      </c>
      <c r="K2">
        <v>55</v>
      </c>
      <c r="L2">
        <v>102</v>
      </c>
      <c r="M2" s="1">
        <v>119</v>
      </c>
      <c r="N2" s="1">
        <v>191</v>
      </c>
      <c r="O2">
        <v>0</v>
      </c>
      <c r="P2">
        <v>0</v>
      </c>
      <c r="Q2">
        <v>0</v>
      </c>
      <c r="R2">
        <f>SUM(F2:Q2)</f>
        <v>1044</v>
      </c>
      <c r="T2">
        <f>(R2*W1)/E2</f>
        <v>52.2</v>
      </c>
    </row>
    <row r="3" spans="1:23" x14ac:dyDescent="0.25">
      <c r="A3" t="s">
        <v>77</v>
      </c>
      <c r="B3" t="s">
        <v>78</v>
      </c>
      <c r="C3" t="s">
        <v>77</v>
      </c>
      <c r="D3" t="s">
        <v>79</v>
      </c>
      <c r="E3">
        <v>600</v>
      </c>
      <c r="F3">
        <v>116</v>
      </c>
      <c r="G3">
        <v>251</v>
      </c>
      <c r="H3">
        <v>170</v>
      </c>
      <c r="I3">
        <v>191</v>
      </c>
      <c r="J3">
        <v>2176</v>
      </c>
      <c r="K3">
        <v>147</v>
      </c>
      <c r="L3">
        <v>53</v>
      </c>
      <c r="M3" s="1">
        <v>85</v>
      </c>
      <c r="N3" s="1">
        <v>107</v>
      </c>
      <c r="O3">
        <v>0</v>
      </c>
      <c r="P3">
        <v>0</v>
      </c>
      <c r="Q3">
        <v>0</v>
      </c>
      <c r="R3" s="8">
        <f t="shared" ref="R3:R7" si="0">SUM(F3:Q3)</f>
        <v>3296</v>
      </c>
      <c r="T3">
        <f>(R3*W1)/E3</f>
        <v>549.33333333333337</v>
      </c>
    </row>
    <row r="4" spans="1:23" x14ac:dyDescent="0.25">
      <c r="A4" t="s">
        <v>80</v>
      </c>
      <c r="B4" t="s">
        <v>81</v>
      </c>
      <c r="C4" t="s">
        <v>80</v>
      </c>
      <c r="D4" t="s">
        <v>82</v>
      </c>
      <c r="E4">
        <v>600</v>
      </c>
      <c r="F4">
        <v>89</v>
      </c>
      <c r="G4">
        <v>86</v>
      </c>
      <c r="H4">
        <v>64</v>
      </c>
      <c r="I4">
        <v>103</v>
      </c>
      <c r="J4">
        <v>210</v>
      </c>
      <c r="K4">
        <v>157</v>
      </c>
      <c r="L4">
        <v>26</v>
      </c>
      <c r="M4" s="1">
        <v>185</v>
      </c>
      <c r="N4" s="1">
        <v>250</v>
      </c>
      <c r="O4">
        <v>0</v>
      </c>
      <c r="P4">
        <v>0</v>
      </c>
      <c r="Q4">
        <v>0</v>
      </c>
      <c r="R4" s="8">
        <f t="shared" si="0"/>
        <v>1170</v>
      </c>
      <c r="T4">
        <f>(R4*W1)/E4</f>
        <v>195</v>
      </c>
    </row>
    <row r="5" spans="1:23" x14ac:dyDescent="0.25">
      <c r="A5" t="s">
        <v>83</v>
      </c>
      <c r="B5" t="s">
        <v>84</v>
      </c>
      <c r="C5" t="s">
        <v>83</v>
      </c>
      <c r="D5" t="s">
        <v>85</v>
      </c>
      <c r="E5">
        <v>300</v>
      </c>
      <c r="F5">
        <v>1</v>
      </c>
      <c r="G5">
        <v>6</v>
      </c>
      <c r="H5">
        <v>88</v>
      </c>
      <c r="I5">
        <v>11</v>
      </c>
      <c r="J5">
        <v>9</v>
      </c>
      <c r="K5">
        <v>3</v>
      </c>
      <c r="L5">
        <v>2</v>
      </c>
      <c r="M5" s="1">
        <v>106</v>
      </c>
      <c r="N5" s="1">
        <v>4</v>
      </c>
      <c r="O5">
        <v>0</v>
      </c>
      <c r="P5">
        <v>0</v>
      </c>
      <c r="Q5">
        <v>0</v>
      </c>
      <c r="R5" s="8">
        <f t="shared" si="0"/>
        <v>230</v>
      </c>
      <c r="T5">
        <f>(R5*W1)/E5</f>
        <v>76.666666666666671</v>
      </c>
    </row>
    <row r="6" spans="1:23" x14ac:dyDescent="0.25">
      <c r="A6" t="s">
        <v>86</v>
      </c>
      <c r="B6" t="s">
        <v>87</v>
      </c>
      <c r="C6" t="s">
        <v>86</v>
      </c>
      <c r="D6" t="s">
        <v>88</v>
      </c>
      <c r="E6">
        <v>2400</v>
      </c>
      <c r="F6">
        <v>0</v>
      </c>
      <c r="G6">
        <v>0</v>
      </c>
      <c r="H6">
        <v>0</v>
      </c>
      <c r="I6">
        <v>800</v>
      </c>
      <c r="J6">
        <v>0</v>
      </c>
      <c r="K6">
        <v>0</v>
      </c>
      <c r="L6">
        <v>0</v>
      </c>
      <c r="M6" s="1">
        <v>0</v>
      </c>
      <c r="N6" s="1">
        <v>800</v>
      </c>
      <c r="O6">
        <v>0</v>
      </c>
      <c r="P6">
        <v>0</v>
      </c>
      <c r="Q6">
        <v>0</v>
      </c>
      <c r="R6" s="8">
        <f t="shared" si="0"/>
        <v>1600</v>
      </c>
      <c r="T6">
        <f>(R6*W1)/E6</f>
        <v>66.666666666666671</v>
      </c>
    </row>
    <row r="7" spans="1:23" x14ac:dyDescent="0.25">
      <c r="A7" t="s">
        <v>89</v>
      </c>
      <c r="B7" t="s">
        <v>90</v>
      </c>
      <c r="C7" t="s">
        <v>89</v>
      </c>
      <c r="D7" t="s">
        <v>91</v>
      </c>
      <c r="E7">
        <v>100</v>
      </c>
      <c r="F7">
        <v>16</v>
      </c>
      <c r="G7">
        <v>12</v>
      </c>
      <c r="H7">
        <v>15</v>
      </c>
      <c r="I7">
        <v>14</v>
      </c>
      <c r="J7">
        <v>11</v>
      </c>
      <c r="K7">
        <v>24</v>
      </c>
      <c r="L7">
        <v>7</v>
      </c>
      <c r="M7" s="1">
        <v>5</v>
      </c>
      <c r="N7" s="1">
        <v>12</v>
      </c>
      <c r="O7">
        <v>0</v>
      </c>
      <c r="P7">
        <v>0</v>
      </c>
      <c r="Q7">
        <v>0</v>
      </c>
      <c r="R7" s="8">
        <f t="shared" si="0"/>
        <v>116</v>
      </c>
      <c r="T7">
        <f>(R7*W1)/E7</f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D1" workbookViewId="0">
      <selection activeCell="N2" sqref="N2:N4"/>
    </sheetView>
  </sheetViews>
  <sheetFormatPr baseColWidth="10" defaultRowHeight="15" x14ac:dyDescent="0.25"/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261</v>
      </c>
      <c r="W1">
        <v>100</v>
      </c>
    </row>
    <row r="2" spans="1:23" x14ac:dyDescent="0.25">
      <c r="A2" t="s">
        <v>97</v>
      </c>
      <c r="B2" t="s">
        <v>98</v>
      </c>
      <c r="C2" t="s">
        <v>97</v>
      </c>
      <c r="D2" t="s">
        <v>48</v>
      </c>
      <c r="E2">
        <v>4000</v>
      </c>
      <c r="F2">
        <v>342</v>
      </c>
      <c r="G2">
        <v>318</v>
      </c>
      <c r="H2">
        <v>381</v>
      </c>
      <c r="I2">
        <v>359</v>
      </c>
      <c r="J2">
        <v>351</v>
      </c>
      <c r="K2">
        <v>410</v>
      </c>
      <c r="L2">
        <v>347</v>
      </c>
      <c r="M2" s="2">
        <v>372</v>
      </c>
      <c r="N2" s="2">
        <v>203</v>
      </c>
      <c r="O2">
        <v>0</v>
      </c>
      <c r="P2">
        <v>0</v>
      </c>
      <c r="Q2">
        <v>0</v>
      </c>
      <c r="R2">
        <f>SUM(F2:Q2)</f>
        <v>3083</v>
      </c>
      <c r="T2">
        <f>(R2*W1)/E2</f>
        <v>77.075000000000003</v>
      </c>
    </row>
    <row r="3" spans="1:23" x14ac:dyDescent="0.25">
      <c r="A3" t="s">
        <v>95</v>
      </c>
      <c r="B3" t="s">
        <v>96</v>
      </c>
      <c r="C3" t="s">
        <v>95</v>
      </c>
      <c r="D3" t="s">
        <v>94</v>
      </c>
      <c r="E3">
        <v>12000</v>
      </c>
      <c r="F3">
        <v>1328</v>
      </c>
      <c r="G3">
        <v>1738</v>
      </c>
      <c r="H3">
        <v>2060</v>
      </c>
      <c r="I3">
        <v>1616</v>
      </c>
      <c r="J3">
        <v>1425</v>
      </c>
      <c r="K3">
        <v>1291</v>
      </c>
      <c r="L3">
        <v>1238</v>
      </c>
      <c r="M3" s="9">
        <v>325</v>
      </c>
      <c r="N3" s="2">
        <v>382</v>
      </c>
      <c r="O3">
        <v>0</v>
      </c>
      <c r="P3">
        <v>0</v>
      </c>
      <c r="Q3">
        <v>0</v>
      </c>
      <c r="R3" s="8">
        <f t="shared" ref="R3:R4" si="0">SUM(F3:Q3)</f>
        <v>11403</v>
      </c>
      <c r="T3">
        <f>(R3*W1)/E3</f>
        <v>95.025000000000006</v>
      </c>
    </row>
    <row r="4" spans="1:23" x14ac:dyDescent="0.25">
      <c r="A4" t="s">
        <v>92</v>
      </c>
      <c r="B4" t="s">
        <v>93</v>
      </c>
      <c r="C4" t="s">
        <v>92</v>
      </c>
      <c r="D4" t="s">
        <v>94</v>
      </c>
      <c r="E4">
        <v>1000</v>
      </c>
      <c r="F4">
        <v>60</v>
      </c>
      <c r="G4">
        <v>70</v>
      </c>
      <c r="H4">
        <v>195</v>
      </c>
      <c r="I4">
        <v>145</v>
      </c>
      <c r="J4">
        <v>130</v>
      </c>
      <c r="K4">
        <v>50</v>
      </c>
      <c r="L4">
        <v>170</v>
      </c>
      <c r="M4" s="2">
        <v>160</v>
      </c>
      <c r="N4" s="2">
        <v>140</v>
      </c>
      <c r="O4">
        <v>0</v>
      </c>
      <c r="P4">
        <v>0</v>
      </c>
      <c r="Q4">
        <v>0</v>
      </c>
      <c r="R4" s="8">
        <f t="shared" si="0"/>
        <v>1120</v>
      </c>
      <c r="T4">
        <f>(R4*W1)/E4</f>
        <v>112</v>
      </c>
    </row>
    <row r="16" spans="1:23" x14ac:dyDescent="0.25">
      <c r="F16" t="s">
        <v>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opLeftCell="E1" workbookViewId="0">
      <selection activeCell="N2" sqref="N2:N7"/>
    </sheetView>
  </sheetViews>
  <sheetFormatPr baseColWidth="10" defaultRowHeight="15" x14ac:dyDescent="0.25"/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261</v>
      </c>
      <c r="W1">
        <v>100</v>
      </c>
    </row>
    <row r="2" spans="1:23" x14ac:dyDescent="0.25">
      <c r="A2" t="s">
        <v>99</v>
      </c>
      <c r="B2" t="s">
        <v>100</v>
      </c>
      <c r="C2" t="s">
        <v>99</v>
      </c>
      <c r="D2" t="s">
        <v>101</v>
      </c>
      <c r="E2">
        <v>246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 s="1">
        <v>0</v>
      </c>
      <c r="N2">
        <v>0</v>
      </c>
      <c r="O2">
        <v>0</v>
      </c>
      <c r="P2">
        <v>0</v>
      </c>
      <c r="Q2">
        <v>0</v>
      </c>
      <c r="R2">
        <f>SUM(F2:Q2)</f>
        <v>0</v>
      </c>
      <c r="T2">
        <f>(R2*W1)/E2</f>
        <v>0</v>
      </c>
    </row>
    <row r="3" spans="1:23" x14ac:dyDescent="0.25">
      <c r="A3" t="s">
        <v>102</v>
      </c>
      <c r="B3" t="s">
        <v>103</v>
      </c>
      <c r="C3" t="s">
        <v>102</v>
      </c>
      <c r="D3" t="s">
        <v>101</v>
      </c>
      <c r="E3">
        <v>112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 s="1">
        <v>0</v>
      </c>
      <c r="N3">
        <v>0</v>
      </c>
      <c r="O3">
        <v>0</v>
      </c>
      <c r="P3">
        <v>0</v>
      </c>
      <c r="Q3">
        <v>0</v>
      </c>
      <c r="R3" s="8">
        <f t="shared" ref="R3:R7" si="0">SUM(F3:Q3)</f>
        <v>0</v>
      </c>
      <c r="T3">
        <f>(R3*W1)/E3</f>
        <v>0</v>
      </c>
    </row>
    <row r="4" spans="1:23" x14ac:dyDescent="0.25">
      <c r="A4" t="s">
        <v>104</v>
      </c>
      <c r="B4" t="s">
        <v>105</v>
      </c>
      <c r="C4" t="s">
        <v>104</v>
      </c>
      <c r="D4" t="s">
        <v>106</v>
      </c>
      <c r="E4">
        <v>3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 s="1">
        <v>1</v>
      </c>
      <c r="N4">
        <v>0</v>
      </c>
      <c r="O4">
        <v>0</v>
      </c>
      <c r="P4">
        <v>0</v>
      </c>
      <c r="Q4">
        <v>0</v>
      </c>
      <c r="R4" s="8">
        <f t="shared" si="0"/>
        <v>2</v>
      </c>
      <c r="T4">
        <f>(R4*W1)/E4</f>
        <v>66.666666666666671</v>
      </c>
    </row>
    <row r="5" spans="1:23" x14ac:dyDescent="0.25">
      <c r="A5" t="s">
        <v>107</v>
      </c>
      <c r="B5" t="s">
        <v>108</v>
      </c>
      <c r="C5" t="s">
        <v>107</v>
      </c>
      <c r="D5" t="s">
        <v>109</v>
      </c>
      <c r="E5">
        <v>15000</v>
      </c>
      <c r="F5">
        <v>0</v>
      </c>
      <c r="G5">
        <v>0</v>
      </c>
      <c r="H5">
        <v>0</v>
      </c>
      <c r="I5">
        <v>0</v>
      </c>
      <c r="J5">
        <v>3795</v>
      </c>
      <c r="K5">
        <v>1205</v>
      </c>
      <c r="L5">
        <v>0</v>
      </c>
      <c r="M5" s="1">
        <v>0</v>
      </c>
      <c r="N5">
        <v>0</v>
      </c>
      <c r="O5">
        <v>0</v>
      </c>
      <c r="P5">
        <v>0</v>
      </c>
      <c r="Q5">
        <v>0</v>
      </c>
      <c r="R5" s="8">
        <f t="shared" si="0"/>
        <v>5000</v>
      </c>
      <c r="T5">
        <f>(R5*W1)/E5</f>
        <v>33.333333333333336</v>
      </c>
    </row>
    <row r="6" spans="1:23" x14ac:dyDescent="0.25">
      <c r="A6" t="s">
        <v>110</v>
      </c>
      <c r="B6" t="s">
        <v>111</v>
      </c>
      <c r="C6" t="s">
        <v>110</v>
      </c>
      <c r="D6" t="s">
        <v>112</v>
      </c>
      <c r="E6">
        <v>30000</v>
      </c>
      <c r="F6">
        <v>0</v>
      </c>
      <c r="G6">
        <v>0</v>
      </c>
      <c r="H6">
        <v>0</v>
      </c>
      <c r="I6">
        <v>0</v>
      </c>
      <c r="J6">
        <v>7590</v>
      </c>
      <c r="K6">
        <v>2410</v>
      </c>
      <c r="L6">
        <v>0</v>
      </c>
      <c r="M6" s="1">
        <v>0</v>
      </c>
      <c r="N6">
        <v>0</v>
      </c>
      <c r="O6">
        <v>0</v>
      </c>
      <c r="P6">
        <v>0</v>
      </c>
      <c r="Q6">
        <v>0</v>
      </c>
      <c r="R6" s="8">
        <f t="shared" si="0"/>
        <v>10000</v>
      </c>
      <c r="T6">
        <f>(R6*W1)/E6</f>
        <v>33.333333333333336</v>
      </c>
    </row>
    <row r="7" spans="1:23" x14ac:dyDescent="0.25">
      <c r="A7" t="s">
        <v>113</v>
      </c>
      <c r="B7" t="s">
        <v>114</v>
      </c>
      <c r="C7" t="s">
        <v>113</v>
      </c>
      <c r="D7" t="s">
        <v>115</v>
      </c>
      <c r="E7">
        <v>1</v>
      </c>
      <c r="F7">
        <v>0</v>
      </c>
      <c r="G7">
        <v>0.1</v>
      </c>
      <c r="H7">
        <v>0.9</v>
      </c>
      <c r="I7">
        <v>0</v>
      </c>
      <c r="J7">
        <v>0</v>
      </c>
      <c r="K7">
        <v>0</v>
      </c>
      <c r="L7">
        <v>0</v>
      </c>
      <c r="M7" s="1">
        <v>0</v>
      </c>
      <c r="N7">
        <v>0</v>
      </c>
      <c r="O7">
        <v>0</v>
      </c>
      <c r="P7">
        <v>0</v>
      </c>
      <c r="Q7">
        <v>0</v>
      </c>
      <c r="R7" s="8">
        <f t="shared" si="0"/>
        <v>1</v>
      </c>
      <c r="T7">
        <f>(R7*W1)/E7</f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D1" workbookViewId="0">
      <selection activeCell="N2" sqref="N2:N6"/>
    </sheetView>
  </sheetViews>
  <sheetFormatPr baseColWidth="10" defaultRowHeight="15" x14ac:dyDescent="0.25"/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261</v>
      </c>
      <c r="W1">
        <v>100</v>
      </c>
    </row>
    <row r="2" spans="1:23" x14ac:dyDescent="0.25">
      <c r="A2" t="s">
        <v>116</v>
      </c>
      <c r="B2" t="s">
        <v>117</v>
      </c>
      <c r="C2" t="s">
        <v>116</v>
      </c>
      <c r="D2" t="s">
        <v>118</v>
      </c>
      <c r="E2">
        <v>30000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4756</v>
      </c>
      <c r="M2" s="4">
        <v>7866</v>
      </c>
      <c r="N2" s="4">
        <v>36</v>
      </c>
      <c r="O2">
        <v>0</v>
      </c>
      <c r="P2">
        <v>0</v>
      </c>
      <c r="Q2">
        <v>0</v>
      </c>
      <c r="R2">
        <f>SUM(F2:Q2)</f>
        <v>12658</v>
      </c>
      <c r="T2">
        <f>(R2*W1)/E2</f>
        <v>42.193333333333335</v>
      </c>
    </row>
    <row r="3" spans="1:23" x14ac:dyDescent="0.25">
      <c r="A3" t="s">
        <v>119</v>
      </c>
      <c r="B3" t="s">
        <v>120</v>
      </c>
      <c r="C3" t="s">
        <v>119</v>
      </c>
      <c r="D3" t="s">
        <v>121</v>
      </c>
      <c r="E3">
        <v>7500</v>
      </c>
      <c r="F3">
        <v>0</v>
      </c>
      <c r="G3">
        <v>0</v>
      </c>
      <c r="H3">
        <v>3375</v>
      </c>
      <c r="I3">
        <v>2945</v>
      </c>
      <c r="J3">
        <v>4265</v>
      </c>
      <c r="K3">
        <v>0</v>
      </c>
      <c r="L3">
        <v>0</v>
      </c>
      <c r="M3" s="4">
        <v>0</v>
      </c>
      <c r="N3" s="4">
        <v>0</v>
      </c>
      <c r="O3">
        <v>0</v>
      </c>
      <c r="P3">
        <v>0</v>
      </c>
      <c r="Q3">
        <v>0</v>
      </c>
      <c r="R3" s="8">
        <f t="shared" ref="R3:R6" si="0">SUM(F3:Q3)</f>
        <v>10585</v>
      </c>
      <c r="T3">
        <f>(R3*W1)/E3</f>
        <v>141.13333333333333</v>
      </c>
    </row>
    <row r="4" spans="1:23" x14ac:dyDescent="0.25">
      <c r="A4" t="s">
        <v>122</v>
      </c>
      <c r="B4" t="s">
        <v>123</v>
      </c>
      <c r="C4" t="s">
        <v>122</v>
      </c>
      <c r="D4" t="s">
        <v>124</v>
      </c>
      <c r="E4">
        <v>10000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1424</v>
      </c>
      <c r="M4" s="4">
        <v>4316</v>
      </c>
      <c r="N4" s="4">
        <v>0</v>
      </c>
      <c r="O4">
        <v>0</v>
      </c>
      <c r="P4">
        <v>0</v>
      </c>
      <c r="Q4">
        <v>0</v>
      </c>
      <c r="R4" s="8">
        <f t="shared" si="0"/>
        <v>5740</v>
      </c>
      <c r="T4">
        <f>(R4*W1)/E4</f>
        <v>57.4</v>
      </c>
    </row>
    <row r="5" spans="1:23" x14ac:dyDescent="0.25">
      <c r="A5" t="s">
        <v>125</v>
      </c>
      <c r="B5" t="s">
        <v>126</v>
      </c>
      <c r="C5" t="s">
        <v>125</v>
      </c>
      <c r="D5" t="s">
        <v>127</v>
      </c>
      <c r="E5">
        <v>2500</v>
      </c>
      <c r="F5">
        <v>0</v>
      </c>
      <c r="G5">
        <v>0</v>
      </c>
      <c r="H5">
        <v>1031</v>
      </c>
      <c r="I5">
        <v>979</v>
      </c>
      <c r="J5">
        <v>1397</v>
      </c>
      <c r="K5">
        <v>0</v>
      </c>
      <c r="L5">
        <v>0</v>
      </c>
      <c r="M5" s="4">
        <v>0</v>
      </c>
      <c r="N5" s="4">
        <v>0</v>
      </c>
      <c r="O5">
        <v>0</v>
      </c>
      <c r="P5">
        <v>0</v>
      </c>
      <c r="Q5">
        <v>0</v>
      </c>
      <c r="R5" s="8">
        <f t="shared" si="0"/>
        <v>3407</v>
      </c>
      <c r="T5">
        <f>(R5*W1)/E5</f>
        <v>136.28</v>
      </c>
    </row>
    <row r="6" spans="1:23" x14ac:dyDescent="0.25">
      <c r="A6" t="s">
        <v>128</v>
      </c>
      <c r="B6" t="s">
        <v>129</v>
      </c>
      <c r="C6" t="s">
        <v>128</v>
      </c>
      <c r="D6" t="s">
        <v>130</v>
      </c>
      <c r="E6">
        <v>1200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 s="4">
        <v>0</v>
      </c>
      <c r="N6" s="4">
        <v>0</v>
      </c>
      <c r="O6">
        <v>0</v>
      </c>
      <c r="P6">
        <v>0</v>
      </c>
      <c r="Q6">
        <v>0</v>
      </c>
      <c r="R6" s="8">
        <f t="shared" si="0"/>
        <v>0</v>
      </c>
      <c r="T6">
        <f>(R6*W1)/E6</f>
        <v>0</v>
      </c>
    </row>
    <row r="19" spans="17:17" x14ac:dyDescent="0.25">
      <c r="Q19" t="s">
        <v>260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B9" sqref="B9"/>
    </sheetView>
  </sheetViews>
  <sheetFormatPr baseColWidth="10" defaultRowHeight="15" x14ac:dyDescent="0.25"/>
  <cols>
    <col min="3" max="3" width="12.140625" customWidth="1"/>
    <col min="4" max="4" width="36.85546875" customWidth="1"/>
  </cols>
  <sheetData>
    <row r="1" spans="1:23" x14ac:dyDescent="0.25">
      <c r="A1" t="s">
        <v>263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261</v>
      </c>
      <c r="W1">
        <v>100</v>
      </c>
    </row>
    <row r="2" spans="1:23" x14ac:dyDescent="0.25">
      <c r="A2" t="s">
        <v>131</v>
      </c>
      <c r="B2" t="s">
        <v>132</v>
      </c>
      <c r="C2" t="s">
        <v>131</v>
      </c>
      <c r="D2" t="s">
        <v>133</v>
      </c>
      <c r="E2">
        <v>170</v>
      </c>
      <c r="F2">
        <v>11</v>
      </c>
      <c r="G2">
        <v>6</v>
      </c>
      <c r="H2">
        <v>7</v>
      </c>
      <c r="I2">
        <v>6</v>
      </c>
      <c r="J2">
        <v>7</v>
      </c>
      <c r="K2">
        <v>12</v>
      </c>
      <c r="L2">
        <v>0</v>
      </c>
      <c r="M2" s="4">
        <v>48</v>
      </c>
      <c r="N2" s="10">
        <v>15</v>
      </c>
      <c r="O2">
        <v>0</v>
      </c>
      <c r="P2">
        <v>0</v>
      </c>
      <c r="Q2">
        <v>0</v>
      </c>
      <c r="R2">
        <f>SUM(F2:Q2)</f>
        <v>112</v>
      </c>
      <c r="T2">
        <f>(R2*W1)/E2</f>
        <v>65.882352941176464</v>
      </c>
    </row>
    <row r="3" spans="1:23" x14ac:dyDescent="0.25">
      <c r="A3" t="s">
        <v>134</v>
      </c>
      <c r="B3" t="s">
        <v>135</v>
      </c>
      <c r="C3" t="s">
        <v>136</v>
      </c>
      <c r="D3" t="s">
        <v>137</v>
      </c>
      <c r="E3">
        <v>1600</v>
      </c>
      <c r="F3">
        <v>168</v>
      </c>
      <c r="G3">
        <v>152</v>
      </c>
      <c r="H3">
        <v>176</v>
      </c>
      <c r="I3">
        <v>152</v>
      </c>
      <c r="J3">
        <v>160</v>
      </c>
      <c r="K3">
        <v>168</v>
      </c>
      <c r="L3">
        <v>32</v>
      </c>
      <c r="M3" s="4">
        <v>69</v>
      </c>
      <c r="N3" s="10">
        <v>60</v>
      </c>
      <c r="O3">
        <v>0</v>
      </c>
      <c r="P3">
        <v>0</v>
      </c>
      <c r="Q3">
        <v>0</v>
      </c>
      <c r="R3" s="8">
        <f t="shared" ref="R3:R13" si="0">SUM(F3:Q3)</f>
        <v>1137</v>
      </c>
      <c r="T3">
        <f>(R3*W1)/E3</f>
        <v>71.0625</v>
      </c>
    </row>
    <row r="4" spans="1:23" x14ac:dyDescent="0.25">
      <c r="A4" t="s">
        <v>134</v>
      </c>
      <c r="B4" t="s">
        <v>135</v>
      </c>
      <c r="C4" t="s">
        <v>138</v>
      </c>
      <c r="D4" t="s">
        <v>139</v>
      </c>
      <c r="E4">
        <v>30000</v>
      </c>
      <c r="F4">
        <v>2562</v>
      </c>
      <c r="G4">
        <v>2640</v>
      </c>
      <c r="H4">
        <v>3080</v>
      </c>
      <c r="I4">
        <v>2926</v>
      </c>
      <c r="J4">
        <v>3400</v>
      </c>
      <c r="K4">
        <v>3570</v>
      </c>
      <c r="L4">
        <v>790</v>
      </c>
      <c r="M4" s="4">
        <v>2208</v>
      </c>
      <c r="N4" s="10">
        <v>2448</v>
      </c>
      <c r="O4">
        <v>0</v>
      </c>
      <c r="P4">
        <v>0</v>
      </c>
      <c r="Q4">
        <v>0</v>
      </c>
      <c r="R4" s="8">
        <f t="shared" si="0"/>
        <v>23624</v>
      </c>
      <c r="T4">
        <f>(R4*W1)/E4</f>
        <v>78.74666666666667</v>
      </c>
    </row>
    <row r="5" spans="1:23" x14ac:dyDescent="0.25">
      <c r="A5" t="s">
        <v>134</v>
      </c>
      <c r="B5" t="s">
        <v>135</v>
      </c>
      <c r="C5" t="s">
        <v>140</v>
      </c>
      <c r="D5" t="s">
        <v>141</v>
      </c>
      <c r="E5">
        <v>320</v>
      </c>
      <c r="F5">
        <v>32</v>
      </c>
      <c r="G5">
        <v>32</v>
      </c>
      <c r="H5">
        <v>40</v>
      </c>
      <c r="I5">
        <v>32</v>
      </c>
      <c r="J5">
        <v>32</v>
      </c>
      <c r="K5">
        <v>40</v>
      </c>
      <c r="L5">
        <v>8</v>
      </c>
      <c r="M5" s="4">
        <v>15</v>
      </c>
      <c r="N5" s="10">
        <v>12</v>
      </c>
      <c r="O5">
        <v>0</v>
      </c>
      <c r="P5">
        <v>0</v>
      </c>
      <c r="Q5">
        <v>0</v>
      </c>
      <c r="R5" s="8">
        <f t="shared" si="0"/>
        <v>243</v>
      </c>
      <c r="T5">
        <f>(R5*W1)/E5</f>
        <v>75.9375</v>
      </c>
    </row>
    <row r="6" spans="1:23" x14ac:dyDescent="0.25">
      <c r="A6" t="s">
        <v>142</v>
      </c>
      <c r="B6" t="s">
        <v>143</v>
      </c>
      <c r="C6" t="s">
        <v>142</v>
      </c>
      <c r="D6" t="s">
        <v>144</v>
      </c>
      <c r="E6">
        <v>4</v>
      </c>
      <c r="F6">
        <v>0</v>
      </c>
      <c r="G6">
        <v>0</v>
      </c>
      <c r="H6">
        <v>1</v>
      </c>
      <c r="I6">
        <v>0</v>
      </c>
      <c r="J6">
        <v>0</v>
      </c>
      <c r="K6">
        <v>1</v>
      </c>
      <c r="L6">
        <v>0</v>
      </c>
      <c r="M6" s="4">
        <v>0</v>
      </c>
      <c r="N6" s="10">
        <v>0</v>
      </c>
      <c r="O6">
        <v>0</v>
      </c>
      <c r="P6">
        <v>0</v>
      </c>
      <c r="Q6">
        <v>0</v>
      </c>
      <c r="R6" s="8">
        <f t="shared" si="0"/>
        <v>2</v>
      </c>
      <c r="T6">
        <f>(R6*W1)/E6</f>
        <v>50</v>
      </c>
    </row>
    <row r="7" spans="1:23" x14ac:dyDescent="0.25">
      <c r="A7" t="s">
        <v>145</v>
      </c>
      <c r="B7" t="s">
        <v>146</v>
      </c>
      <c r="C7" t="s">
        <v>145</v>
      </c>
      <c r="D7" t="s">
        <v>147</v>
      </c>
      <c r="E7">
        <v>8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0</v>
      </c>
      <c r="M7" s="4">
        <v>0</v>
      </c>
      <c r="N7" s="10">
        <v>1</v>
      </c>
      <c r="O7">
        <v>0</v>
      </c>
      <c r="P7">
        <v>0</v>
      </c>
      <c r="Q7">
        <v>0</v>
      </c>
      <c r="R7" s="8">
        <f t="shared" si="0"/>
        <v>7</v>
      </c>
      <c r="T7">
        <f>(R7*W1)/E7</f>
        <v>87.5</v>
      </c>
    </row>
    <row r="8" spans="1:23" x14ac:dyDescent="0.25">
      <c r="A8" t="s">
        <v>148</v>
      </c>
      <c r="B8" t="s">
        <v>149</v>
      </c>
      <c r="C8" t="s">
        <v>148</v>
      </c>
      <c r="D8" t="s">
        <v>150</v>
      </c>
      <c r="E8">
        <v>64</v>
      </c>
      <c r="F8">
        <v>39</v>
      </c>
      <c r="G8">
        <v>45</v>
      </c>
      <c r="H8">
        <v>10</v>
      </c>
      <c r="I8">
        <v>59</v>
      </c>
      <c r="J8">
        <v>5</v>
      </c>
      <c r="K8">
        <v>0</v>
      </c>
      <c r="L8">
        <v>0</v>
      </c>
      <c r="M8" s="4">
        <v>3</v>
      </c>
      <c r="N8" s="10">
        <v>3</v>
      </c>
      <c r="O8">
        <v>0</v>
      </c>
      <c r="P8">
        <v>0</v>
      </c>
      <c r="Q8">
        <v>0</v>
      </c>
      <c r="R8" s="8">
        <f t="shared" si="0"/>
        <v>164</v>
      </c>
      <c r="T8">
        <f>(R8*W1)/E8</f>
        <v>256.25</v>
      </c>
    </row>
    <row r="9" spans="1:23" x14ac:dyDescent="0.25">
      <c r="A9" t="s">
        <v>151</v>
      </c>
      <c r="B9" t="s">
        <v>152</v>
      </c>
      <c r="C9" t="s">
        <v>151</v>
      </c>
      <c r="D9" t="s">
        <v>115</v>
      </c>
      <c r="E9">
        <v>400</v>
      </c>
      <c r="F9">
        <v>37</v>
      </c>
      <c r="G9">
        <v>22</v>
      </c>
      <c r="H9">
        <v>6</v>
      </c>
      <c r="I9">
        <v>0</v>
      </c>
      <c r="J9">
        <v>4</v>
      </c>
      <c r="K9">
        <v>0</v>
      </c>
      <c r="L9">
        <v>0</v>
      </c>
      <c r="M9" s="4">
        <v>5</v>
      </c>
      <c r="N9" s="10">
        <v>43</v>
      </c>
      <c r="O9">
        <v>0</v>
      </c>
      <c r="P9">
        <v>0</v>
      </c>
      <c r="Q9">
        <v>0</v>
      </c>
      <c r="R9" s="8">
        <f t="shared" si="0"/>
        <v>117</v>
      </c>
      <c r="T9">
        <f>(R9*W1)/E9</f>
        <v>29.25</v>
      </c>
    </row>
    <row r="10" spans="1:23" x14ac:dyDescent="0.25">
      <c r="A10" t="s">
        <v>153</v>
      </c>
      <c r="B10" t="s">
        <v>154</v>
      </c>
      <c r="C10" t="s">
        <v>153</v>
      </c>
      <c r="D10" t="s">
        <v>155</v>
      </c>
      <c r="E10">
        <v>640</v>
      </c>
      <c r="F10">
        <v>52</v>
      </c>
      <c r="G10">
        <v>59</v>
      </c>
      <c r="H10">
        <v>68</v>
      </c>
      <c r="I10">
        <v>25</v>
      </c>
      <c r="J10">
        <v>49</v>
      </c>
      <c r="K10">
        <v>116</v>
      </c>
      <c r="L10">
        <v>20</v>
      </c>
      <c r="M10" s="4">
        <v>68</v>
      </c>
      <c r="N10" s="10">
        <v>104</v>
      </c>
      <c r="O10">
        <v>0</v>
      </c>
      <c r="P10">
        <v>0</v>
      </c>
      <c r="Q10">
        <v>0</v>
      </c>
      <c r="R10" s="8">
        <f t="shared" si="0"/>
        <v>561</v>
      </c>
      <c r="T10">
        <f>(R10*W1)/E10</f>
        <v>87.65625</v>
      </c>
    </row>
    <row r="11" spans="1:23" x14ac:dyDescent="0.25">
      <c r="A11" t="s">
        <v>156</v>
      </c>
      <c r="B11" t="s">
        <v>157</v>
      </c>
      <c r="C11" t="s">
        <v>156</v>
      </c>
      <c r="D11" t="s">
        <v>158</v>
      </c>
      <c r="E11">
        <v>320</v>
      </c>
      <c r="F11">
        <v>137</v>
      </c>
      <c r="G11">
        <v>161</v>
      </c>
      <c r="H11">
        <v>127</v>
      </c>
      <c r="I11">
        <v>112</v>
      </c>
      <c r="J11">
        <v>124</v>
      </c>
      <c r="K11">
        <v>80</v>
      </c>
      <c r="L11">
        <v>0</v>
      </c>
      <c r="M11" s="4">
        <v>98</v>
      </c>
      <c r="N11" s="10">
        <v>102</v>
      </c>
      <c r="O11">
        <v>0</v>
      </c>
      <c r="P11">
        <v>0</v>
      </c>
      <c r="Q11">
        <v>0</v>
      </c>
      <c r="R11" s="8">
        <f t="shared" si="0"/>
        <v>941</v>
      </c>
      <c r="T11">
        <f>(R11*W1)/E11</f>
        <v>294.0625</v>
      </c>
    </row>
    <row r="12" spans="1:23" x14ac:dyDescent="0.25">
      <c r="A12" t="s">
        <v>159</v>
      </c>
      <c r="B12" t="s">
        <v>160</v>
      </c>
      <c r="C12" t="s">
        <v>159</v>
      </c>
      <c r="D12" t="s">
        <v>161</v>
      </c>
      <c r="E12">
        <v>64</v>
      </c>
      <c r="F12">
        <v>8</v>
      </c>
      <c r="G12">
        <v>8</v>
      </c>
      <c r="H12">
        <v>0</v>
      </c>
      <c r="I12">
        <v>8</v>
      </c>
      <c r="J12">
        <v>8</v>
      </c>
      <c r="K12">
        <v>16</v>
      </c>
      <c r="L12">
        <v>0</v>
      </c>
      <c r="M12" s="4">
        <v>0</v>
      </c>
      <c r="N12" s="10">
        <v>9</v>
      </c>
      <c r="O12">
        <v>0</v>
      </c>
      <c r="P12">
        <v>0</v>
      </c>
      <c r="Q12">
        <v>0</v>
      </c>
      <c r="R12" s="8">
        <f t="shared" si="0"/>
        <v>57</v>
      </c>
      <c r="T12">
        <f>(R12*W1)/E12</f>
        <v>89.0625</v>
      </c>
    </row>
    <row r="13" spans="1:23" x14ac:dyDescent="0.25">
      <c r="A13" t="s">
        <v>162</v>
      </c>
      <c r="B13" t="s">
        <v>163</v>
      </c>
      <c r="C13" t="s">
        <v>162</v>
      </c>
      <c r="D13" t="s">
        <v>164</v>
      </c>
      <c r="E13">
        <v>50</v>
      </c>
      <c r="F13">
        <v>0</v>
      </c>
      <c r="G13">
        <v>0</v>
      </c>
      <c r="H13">
        <v>0</v>
      </c>
      <c r="I13">
        <v>4</v>
      </c>
      <c r="J13">
        <v>16</v>
      </c>
      <c r="K13">
        <v>12</v>
      </c>
      <c r="L13">
        <v>0</v>
      </c>
      <c r="M13" s="4">
        <v>0</v>
      </c>
      <c r="N13" s="10">
        <v>2</v>
      </c>
      <c r="O13">
        <v>0</v>
      </c>
      <c r="P13">
        <v>0</v>
      </c>
      <c r="Q13">
        <v>0</v>
      </c>
      <c r="R13" s="8">
        <f t="shared" si="0"/>
        <v>34</v>
      </c>
      <c r="T13">
        <f>(R13*W1)/E13</f>
        <v>68</v>
      </c>
    </row>
    <row r="18" spans="20:20" x14ac:dyDescent="0.25">
      <c r="T18" t="s">
        <v>260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C1" workbookViewId="0">
      <selection activeCell="N2" sqref="N2:N7"/>
    </sheetView>
  </sheetViews>
  <sheetFormatPr baseColWidth="10" defaultRowHeight="15" x14ac:dyDescent="0.25"/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T1" t="s">
        <v>261</v>
      </c>
      <c r="W1">
        <v>100</v>
      </c>
    </row>
    <row r="2" spans="1:23" x14ac:dyDescent="0.25">
      <c r="A2" t="s">
        <v>165</v>
      </c>
      <c r="B2" t="s">
        <v>166</v>
      </c>
      <c r="C2" t="s">
        <v>167</v>
      </c>
      <c r="D2" t="s">
        <v>147</v>
      </c>
      <c r="E2">
        <v>15</v>
      </c>
      <c r="F2">
        <v>0</v>
      </c>
      <c r="G2">
        <v>1</v>
      </c>
      <c r="H2">
        <v>4</v>
      </c>
      <c r="I2">
        <v>0</v>
      </c>
      <c r="J2">
        <v>2</v>
      </c>
      <c r="K2">
        <v>6</v>
      </c>
      <c r="L2">
        <v>1</v>
      </c>
      <c r="M2" s="6">
        <v>9</v>
      </c>
      <c r="N2" s="6">
        <v>7</v>
      </c>
      <c r="O2">
        <v>0</v>
      </c>
      <c r="P2">
        <v>0</v>
      </c>
      <c r="Q2">
        <v>0</v>
      </c>
      <c r="R2">
        <f>SUM(F2:Q2)</f>
        <v>30</v>
      </c>
      <c r="T2">
        <f>(R2*W1)/E2</f>
        <v>200</v>
      </c>
    </row>
    <row r="3" spans="1:23" x14ac:dyDescent="0.25">
      <c r="A3" t="s">
        <v>165</v>
      </c>
      <c r="B3" t="s">
        <v>166</v>
      </c>
      <c r="C3" t="s">
        <v>168</v>
      </c>
      <c r="D3" t="s">
        <v>48</v>
      </c>
      <c r="E3">
        <v>1000</v>
      </c>
      <c r="F3">
        <v>141</v>
      </c>
      <c r="G3">
        <v>483</v>
      </c>
      <c r="H3">
        <v>233</v>
      </c>
      <c r="I3">
        <v>327</v>
      </c>
      <c r="J3">
        <v>328</v>
      </c>
      <c r="K3">
        <v>147</v>
      </c>
      <c r="L3">
        <v>158</v>
      </c>
      <c r="M3" s="6">
        <v>132</v>
      </c>
      <c r="N3" s="6">
        <v>326</v>
      </c>
      <c r="O3">
        <v>0</v>
      </c>
      <c r="P3">
        <v>0</v>
      </c>
      <c r="Q3">
        <v>0</v>
      </c>
      <c r="R3" s="8">
        <f t="shared" ref="R3:R7" si="0">SUM(F3:Q3)</f>
        <v>2275</v>
      </c>
      <c r="T3">
        <f>(R3*W1)/E3</f>
        <v>227.5</v>
      </c>
    </row>
    <row r="4" spans="1:23" x14ac:dyDescent="0.25">
      <c r="A4" t="s">
        <v>169</v>
      </c>
      <c r="B4" t="s">
        <v>170</v>
      </c>
      <c r="C4" t="s">
        <v>169</v>
      </c>
      <c r="D4" t="s">
        <v>23</v>
      </c>
      <c r="E4">
        <v>80</v>
      </c>
      <c r="F4">
        <v>13</v>
      </c>
      <c r="G4">
        <v>12</v>
      </c>
      <c r="H4">
        <v>11</v>
      </c>
      <c r="I4">
        <v>7</v>
      </c>
      <c r="J4">
        <v>7</v>
      </c>
      <c r="K4">
        <v>1</v>
      </c>
      <c r="L4">
        <v>0</v>
      </c>
      <c r="M4" s="6">
        <v>0</v>
      </c>
      <c r="N4" s="6">
        <v>0</v>
      </c>
      <c r="O4">
        <v>0</v>
      </c>
      <c r="P4">
        <v>0</v>
      </c>
      <c r="Q4">
        <v>0</v>
      </c>
      <c r="R4" s="8">
        <f t="shared" si="0"/>
        <v>51</v>
      </c>
      <c r="T4">
        <f>(R4*W1)/E4</f>
        <v>63.75</v>
      </c>
    </row>
    <row r="5" spans="1:23" x14ac:dyDescent="0.25">
      <c r="A5" t="s">
        <v>171</v>
      </c>
      <c r="B5" t="s">
        <v>172</v>
      </c>
      <c r="C5" t="s">
        <v>171</v>
      </c>
      <c r="D5" t="s">
        <v>173</v>
      </c>
      <c r="E5">
        <v>15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 s="6">
        <v>0</v>
      </c>
      <c r="N5" s="6">
        <v>0</v>
      </c>
      <c r="O5">
        <v>0</v>
      </c>
      <c r="P5">
        <v>0</v>
      </c>
      <c r="Q5">
        <v>0</v>
      </c>
      <c r="R5" s="8">
        <f t="shared" si="0"/>
        <v>0</v>
      </c>
      <c r="T5">
        <f>(R5*W1)/E5</f>
        <v>0</v>
      </c>
    </row>
    <row r="6" spans="1:23" x14ac:dyDescent="0.25">
      <c r="A6" t="s">
        <v>174</v>
      </c>
      <c r="B6" t="s">
        <v>175</v>
      </c>
      <c r="C6" t="s">
        <v>174</v>
      </c>
      <c r="D6" t="s">
        <v>176</v>
      </c>
      <c r="E6">
        <v>10</v>
      </c>
      <c r="F6">
        <v>0</v>
      </c>
      <c r="G6">
        <v>2</v>
      </c>
      <c r="H6">
        <v>0</v>
      </c>
      <c r="I6">
        <v>2</v>
      </c>
      <c r="J6">
        <v>2</v>
      </c>
      <c r="K6">
        <v>0</v>
      </c>
      <c r="L6">
        <v>1</v>
      </c>
      <c r="M6" s="6">
        <v>0</v>
      </c>
      <c r="N6" s="6">
        <v>1</v>
      </c>
      <c r="O6">
        <v>0</v>
      </c>
      <c r="P6">
        <v>0</v>
      </c>
      <c r="Q6">
        <v>0</v>
      </c>
      <c r="R6" s="8">
        <f t="shared" si="0"/>
        <v>8</v>
      </c>
      <c r="T6">
        <f>(R6*W1)/E6</f>
        <v>80</v>
      </c>
    </row>
    <row r="7" spans="1:23" x14ac:dyDescent="0.25">
      <c r="A7" t="s">
        <v>177</v>
      </c>
      <c r="B7" t="s">
        <v>178</v>
      </c>
      <c r="C7" t="s">
        <v>177</v>
      </c>
      <c r="D7" t="s">
        <v>179</v>
      </c>
      <c r="E7">
        <v>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 s="6">
        <v>0</v>
      </c>
      <c r="N7" s="6">
        <v>1</v>
      </c>
      <c r="O7">
        <v>0</v>
      </c>
      <c r="P7">
        <v>0</v>
      </c>
      <c r="Q7">
        <v>0</v>
      </c>
      <c r="R7" s="8">
        <f t="shared" si="0"/>
        <v>2</v>
      </c>
      <c r="T7">
        <f>(R7*W1)/E7</f>
        <v>66.666666666666671</v>
      </c>
    </row>
    <row r="11" spans="1:23" x14ac:dyDescent="0.25">
      <c r="T11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DIF-01</vt:lpstr>
      <vt:lpstr>DIF-02</vt:lpstr>
      <vt:lpstr>DIF-03</vt:lpstr>
      <vt:lpstr>DIF-04</vt:lpstr>
      <vt:lpstr>DIF-05</vt:lpstr>
      <vt:lpstr>DIF-06</vt:lpstr>
      <vt:lpstr>DIF-07</vt:lpstr>
      <vt:lpstr>DIF-08</vt:lpstr>
      <vt:lpstr>DIF-09</vt:lpstr>
      <vt:lpstr>DIF-10</vt:lpstr>
      <vt:lpstr>DIF-11</vt:lpstr>
      <vt:lpstr>DIF-12</vt:lpstr>
      <vt:lpstr>DIF-13</vt:lpstr>
      <vt:lpstr>DIF-14</vt:lpstr>
      <vt:lpstr>DIF-15</vt:lpstr>
      <vt:lpstr>DIF-16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</dc:creator>
  <cp:lastModifiedBy>Usuario</cp:lastModifiedBy>
  <cp:lastPrinted>2023-08-07T19:14:46Z</cp:lastPrinted>
  <dcterms:created xsi:type="dcterms:W3CDTF">2023-06-21T21:34:15Z</dcterms:created>
  <dcterms:modified xsi:type="dcterms:W3CDTF">2023-10-12T16:01:47Z</dcterms:modified>
</cp:coreProperties>
</file>