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15345" windowHeight="5865"/>
  </bookViews>
  <sheets>
    <sheet name="DIF-01" sheetId="18" r:id="rId1"/>
    <sheet name="DIF-02" sheetId="24" r:id="rId2"/>
    <sheet name="DIF-03" sheetId="26" r:id="rId3"/>
    <sheet name="DIF-04" sheetId="27" r:id="rId4"/>
    <sheet name="DIF-05" sheetId="28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8" l="1"/>
  <c r="Q35" i="28" l="1"/>
  <c r="Q34" i="28"/>
  <c r="Q33" i="28"/>
  <c r="Q32" i="28"/>
  <c r="Q31" i="28"/>
  <c r="Q30" i="28"/>
  <c r="Q29" i="28"/>
  <c r="Q28" i="28"/>
  <c r="Q27" i="28"/>
  <c r="Q26" i="28"/>
  <c r="Q25" i="28"/>
  <c r="P28" i="28"/>
  <c r="P29" i="28"/>
  <c r="P30" i="28"/>
  <c r="P31" i="28"/>
  <c r="P32" i="28"/>
  <c r="P33" i="28"/>
  <c r="P34" i="28"/>
  <c r="P35" i="28"/>
  <c r="P26" i="28"/>
  <c r="P27" i="28"/>
  <c r="P25" i="28"/>
  <c r="Q24" i="28"/>
  <c r="Q23" i="28"/>
  <c r="Q22" i="28"/>
  <c r="Q21" i="28"/>
  <c r="Q20" i="28"/>
  <c r="Q19" i="28"/>
  <c r="Q18" i="28"/>
  <c r="Q17" i="28"/>
  <c r="Q16" i="28"/>
  <c r="Q15" i="28"/>
  <c r="Q14" i="28"/>
  <c r="Q13" i="28"/>
  <c r="Q12" i="28"/>
  <c r="Q11" i="28"/>
  <c r="Q10" i="28"/>
  <c r="Q9" i="28"/>
  <c r="Q8" i="28"/>
  <c r="Q7" i="28"/>
  <c r="Q23" i="27"/>
  <c r="Q22" i="27"/>
  <c r="Q21" i="27"/>
  <c r="Q20" i="27"/>
  <c r="Q19" i="27"/>
  <c r="Q18" i="27"/>
  <c r="Q17" i="27"/>
  <c r="Q16" i="27"/>
  <c r="Q15" i="27"/>
  <c r="Q14" i="27"/>
  <c r="Q13" i="27"/>
  <c r="Q12" i="27"/>
  <c r="Q11" i="27"/>
  <c r="Q10" i="27"/>
  <c r="Q9" i="27"/>
  <c r="Q8" i="27"/>
  <c r="Q7" i="27"/>
  <c r="Q18" i="26"/>
  <c r="Q17" i="26"/>
  <c r="Q16" i="26"/>
  <c r="Q15" i="26"/>
  <c r="Q14" i="26"/>
  <c r="Q13" i="26"/>
  <c r="Q12" i="26"/>
  <c r="Q11" i="26"/>
  <c r="Q10" i="26"/>
  <c r="Q9" i="26"/>
  <c r="Q8" i="26"/>
  <c r="Q7" i="26"/>
  <c r="Q14" i="24"/>
  <c r="Q13" i="24"/>
  <c r="Q12" i="24"/>
  <c r="Q11" i="24"/>
  <c r="Q10" i="24"/>
  <c r="Q9" i="24"/>
  <c r="Q8" i="24"/>
  <c r="Q7" i="24"/>
  <c r="Q13" i="18"/>
  <c r="Q12" i="18"/>
  <c r="Q11" i="18"/>
  <c r="Q10" i="18"/>
  <c r="Q9" i="18"/>
  <c r="Q8" i="18"/>
  <c r="Q7" i="18"/>
  <c r="P24" i="28" l="1"/>
  <c r="P23" i="28"/>
  <c r="P22" i="28"/>
  <c r="P21" i="28"/>
  <c r="P20" i="28"/>
  <c r="P19" i="28"/>
  <c r="P18" i="28"/>
  <c r="P17" i="28"/>
  <c r="P16" i="28"/>
  <c r="P15" i="28"/>
  <c r="P14" i="28"/>
  <c r="P13" i="28"/>
  <c r="P12" i="28"/>
  <c r="P11" i="28"/>
  <c r="P10" i="28"/>
  <c r="P9" i="28"/>
  <c r="P8" i="28"/>
  <c r="P7" i="28"/>
  <c r="P6" i="28"/>
  <c r="Q6" i="28" s="1"/>
  <c r="P20" i="27"/>
  <c r="P21" i="27"/>
  <c r="P22" i="27"/>
  <c r="P23" i="27"/>
  <c r="P19" i="27"/>
  <c r="P18" i="27"/>
  <c r="P17" i="27"/>
  <c r="P16" i="27"/>
  <c r="P15" i="27"/>
  <c r="P14" i="27"/>
  <c r="P13" i="27"/>
  <c r="P12" i="27"/>
  <c r="P11" i="27"/>
  <c r="P10" i="27"/>
  <c r="P9" i="27"/>
  <c r="P8" i="27"/>
  <c r="P7" i="27"/>
  <c r="P6" i="27"/>
  <c r="Q6" i="27" s="1"/>
  <c r="P16" i="26" l="1"/>
  <c r="P17" i="26"/>
  <c r="P18" i="26"/>
  <c r="P15" i="26"/>
  <c r="P14" i="26"/>
  <c r="P13" i="26"/>
  <c r="P12" i="26"/>
  <c r="P11" i="26"/>
  <c r="P10" i="26"/>
  <c r="P9" i="26"/>
  <c r="P8" i="26"/>
  <c r="P7" i="26"/>
  <c r="P6" i="26"/>
  <c r="Q6" i="26" s="1"/>
  <c r="P14" i="24"/>
  <c r="P13" i="24"/>
  <c r="P12" i="24"/>
  <c r="P11" i="24"/>
  <c r="P10" i="24"/>
  <c r="P9" i="24"/>
  <c r="P8" i="24"/>
  <c r="P7" i="24"/>
  <c r="P6" i="24"/>
  <c r="Q6" i="24" s="1"/>
  <c r="P7" i="18"/>
  <c r="P8" i="18"/>
  <c r="P9" i="18"/>
  <c r="P10" i="18"/>
  <c r="P11" i="18"/>
  <c r="P12" i="18"/>
  <c r="P13" i="18"/>
  <c r="Q6" i="18"/>
</calcChain>
</file>

<file path=xl/sharedStrings.xml><?xml version="1.0" encoding="utf-8"?>
<sst xmlns="http://schemas.openxmlformats.org/spreadsheetml/2006/main" count="225" uniqueCount="145">
  <si>
    <t>Exposición</t>
  </si>
  <si>
    <t>Acciones</t>
  </si>
  <si>
    <t>Beneficiarios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</si>
  <si>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</si>
  <si>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</si>
  <si>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</si>
  <si>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</si>
  <si>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</si>
  <si>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</si>
  <si>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</si>
  <si>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</si>
  <si>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</si>
  <si>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</si>
  <si>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 xml:space="preserve">FEBRERO </t>
  </si>
  <si>
    <t>ENERO</t>
  </si>
  <si>
    <t>AVANCE %</t>
  </si>
  <si>
    <t>TOTAL</t>
  </si>
  <si>
    <t>Pláticas</t>
  </si>
  <si>
    <t>Taller</t>
  </si>
  <si>
    <t>Becas</t>
  </si>
  <si>
    <t>Metas</t>
  </si>
  <si>
    <t>Unidad</t>
  </si>
  <si>
    <t>Cantidad</t>
  </si>
  <si>
    <t>SUBDIRECCIÓN  OPERATIVA</t>
  </si>
  <si>
    <t>Persona Atendida</t>
  </si>
  <si>
    <t>Productos</t>
  </si>
  <si>
    <t>SUBDIRECCIÓN  DESARROLLO FAMILIAR Y HUMANO</t>
  </si>
  <si>
    <t>Mejoramiento de la Calidad de Vida a través Desarrollo Humano en las Familias del Municipio de Durango (DIF-01)</t>
  </si>
  <si>
    <t xml:space="preserve">Impartir talleres de orientación prematrimonial abarcando temas legales, sociales, psicológicos y económicos que atañen a un compromiso matrimonial (DIF-01-01).
</t>
  </si>
  <si>
    <t>Promover y fortalecer la educación en valores, principios morales y sociales en alumnos y padres de familia a través de pláticas (DIF-01-02).</t>
  </si>
  <si>
    <t>Impartir pláticas para mejorar la relación en familia mediante pláticas de escuela para padres (DIF-01-03).</t>
  </si>
  <si>
    <t xml:space="preserve">Pláticas </t>
  </si>
  <si>
    <t>Promover la sana convivencia entre hijos y padres de familia, mediante actividades que les permita establecer un trato igualitario yarmonioso (DIF-01-04).</t>
  </si>
  <si>
    <t>Pláticas Interactivas</t>
  </si>
  <si>
    <t xml:space="preserve">Contribuir al aprendizaje y conocimiento de los derechos de las niñas y niños a través de la lectura y la cultura (DIF-01-05).
</t>
  </si>
  <si>
    <t>Sesiones de cuentacuentos</t>
  </si>
  <si>
    <t>Recorrido Cultural</t>
  </si>
  <si>
    <t xml:space="preserve">Promover en familia el valor de la convivencia por medio de diversas actividades y dinámicas que fortalezcan el vínculo madre-hijo (DIF-01-06).
</t>
  </si>
  <si>
    <t>Matrogimnasias</t>
  </si>
  <si>
    <t>Ofrecer al adolescente herramientas para su crecimiento personal basado en principios y valores que les permitan desarrollarse como personas autónomas y responsables que les permita llevar a cabo un proyecto de vida, sexualidad responsable y prevenir conductas de riesgo (DIF-01-07).</t>
  </si>
  <si>
    <t>Capacitación y Desarrollo Productivo (DIF-02)</t>
  </si>
  <si>
    <t>Brindar cursos de capacitación para la formación de los usuarios y la elaboración de productos mediante la adquisición de conocimientos (DIF-02-01).</t>
  </si>
  <si>
    <t>Cursos</t>
  </si>
  <si>
    <t>Personas Capacitadas</t>
  </si>
  <si>
    <t>Elaboración de productos por parte de los beneficiarios de los centros de desarrollo y talleres de capacitación (DIF-02-02).</t>
  </si>
  <si>
    <t>Promoción y exposición de productos elaborados por usuarios de los diferentes centros de capacitación (DIF02-03).</t>
  </si>
  <si>
    <t>Campaña de Promoción</t>
  </si>
  <si>
    <t xml:space="preserve">Realizar actividades de desarrollo humano, convivencia y recreación para los beneficiarios de los diferentes centros de desarrollo comunitarios. (DIF02-04).
</t>
  </si>
  <si>
    <t>Recorrido</t>
  </si>
  <si>
    <t>Evento</t>
  </si>
  <si>
    <t xml:space="preserve">Plática </t>
  </si>
  <si>
    <t>Servicios de Asistencia Social y de Salud (DIF-03)</t>
  </si>
  <si>
    <t>SUBDIRECCIÓN  ASISTENCIAL</t>
  </si>
  <si>
    <t>Otorgar consultas médicas en instituciones educativas, comunidades rurales, dependencias públicas y asociaciones civiles (DIF-03-01).</t>
  </si>
  <si>
    <t>Consultas</t>
  </si>
  <si>
    <t>Otorgar atención dental, en instituciones educativas, comunidades rurales, dependencias públicas y asociaciones civiles (DIF-03-02).</t>
  </si>
  <si>
    <t>Consultas y atención dental</t>
  </si>
  <si>
    <t>Llevar a cabo campañas de orientación nutricional (DIF-03-03).</t>
  </si>
  <si>
    <t>Campaña</t>
  </si>
  <si>
    <t>Otorgar sesiones de terapia de rehabilitación física (DIF-03-04).</t>
  </si>
  <si>
    <t>Sesión de
Terapia de
rehabilitación</t>
  </si>
  <si>
    <t>Brindar apoyos funcionales a personas con algún tipo de discapacidad a través de valoración médica y socioeconómica del solicitante (DIF-03-05).</t>
  </si>
  <si>
    <t xml:space="preserve">Apoyo funcional </t>
  </si>
  <si>
    <t>Otorgar paquetes de pañales para personas con algún tipo discapacidad (DIF-03-06).</t>
  </si>
  <si>
    <t xml:space="preserve">Paquete de pañaleas </t>
  </si>
  <si>
    <t>Otorgar apoyos asistenciales varios (DIF-03-07).</t>
  </si>
  <si>
    <t xml:space="preserve">Apoyo asistencial </t>
  </si>
  <si>
    <t xml:space="preserve">Brindar alojamiento y/o alimentación a personas en situación de vulnerabilidad en los albergues (DIF-03-08).
</t>
  </si>
  <si>
    <t>Alojamiento</t>
  </si>
  <si>
    <t>Ración de
Alimento a
Persona Alojada</t>
  </si>
  <si>
    <t>Ración de
Alimento a
Persona no
Alojada</t>
  </si>
  <si>
    <t xml:space="preserve">Brindar tratamiento integral a adolescentes con problemas de adicción a sustancias psicoactivas y a sus familias (DIF-03-09).
</t>
  </si>
  <si>
    <t>Tratamiento Integral</t>
  </si>
  <si>
    <t>Campaña de
Prevención</t>
  </si>
  <si>
    <t>Visita de
Seguimiento</t>
  </si>
  <si>
    <t xml:space="preserve">  </t>
  </si>
  <si>
    <t>Apoyo a la Educación, a la Alimentación y al Medio Rural (DIF-04)</t>
  </si>
  <si>
    <t xml:space="preserve">Llevar a cabo el proceso de revalidación anual en las 246 escuelas primarias del área urbana integradas al Programa (DIF-04-01).
</t>
  </si>
  <si>
    <t>Proceso</t>
  </si>
  <si>
    <t xml:space="preserve">Llevar a cabo el proceso de revalidación anual en las 112 escuelas primarias del área rural integradas al Programa (DIF-04-02).
</t>
  </si>
  <si>
    <t xml:space="preserve">Realizar la actualización del padrón de cinco mil beneficiarios de manera cuatrimestral (DIF-04-03).
</t>
  </si>
  <si>
    <t>Actualización</t>
  </si>
  <si>
    <t xml:space="preserve">Impulsar a cinco mil niños y niñas en situación de vulnerabilidad de las áreas urbana y rural de nivel primaria, mediante el otorgamiento de becas de manera cuatrimestral (DIF-04-04).
</t>
  </si>
  <si>
    <t xml:space="preserve">Brindar atención y cuidados en espacios adecuados y confiables a niños y niñas, hijos de padres y madres trabajadores (DIF-04-05).
</t>
  </si>
  <si>
    <t xml:space="preserve">Otorgar servicios de educación, cuidados y atención a menores de 5 años 11 meses (DIF-04-06).
</t>
  </si>
  <si>
    <t xml:space="preserve">Sesión 
Pedagógica y Lúdica
</t>
  </si>
  <si>
    <t xml:space="preserve">Ración de 
Alimento
</t>
  </si>
  <si>
    <t xml:space="preserve">Sesión de 
Fomento a la Lectura
</t>
  </si>
  <si>
    <t xml:space="preserve">Brindar estrategias e instrumentos para la educación de los menores, mediante sesiones de Escuela para Padres (DIF-04-07).
</t>
  </si>
  <si>
    <t>Sesión de escuela para padres</t>
  </si>
  <si>
    <t xml:space="preserve">Impartir cursos de capacitación al medio rural, de acuerdo a su medio ambiente y recursos a su alcance para la formación de los usuarios impulsando el crecimiento socioeconómico (DIF-04-08).
</t>
  </si>
  <si>
    <t>Curso</t>
  </si>
  <si>
    <t>Persona Impulsada</t>
  </si>
  <si>
    <t>Persona economicamente activa</t>
  </si>
  <si>
    <t xml:space="preserve">Impulsar dinámicas para el otorgamiento de información y promover la concientización para un crecimiento personal, familiar y social en el medio rural (DIF-04-09).
</t>
  </si>
  <si>
    <t>Plática</t>
  </si>
  <si>
    <t>Promover el autoempleo a través de acompañamientos para recibir asesoría especializada (DIF-04-10).</t>
  </si>
  <si>
    <t>Asesoría</t>
  </si>
  <si>
    <t xml:space="preserve">Contribuir a la alimentación de familias de bajos recursos y grupos vulnerables de las zonas urbana y rural a través de la entrega de paquetes alimentarios (DIF-04-11).
</t>
  </si>
  <si>
    <t xml:space="preserve">Paquete 
Alimentario en 
Zona Urbana
</t>
  </si>
  <si>
    <t xml:space="preserve">Paquete 
Alimentario en 
Zona Rural
</t>
  </si>
  <si>
    <t xml:space="preserve">Otorgar estímulos de paquetes alimentarios a estudiantes de nivel primaria del padrón y a menores retirados del trabajo en calle (DIF-04-12).
</t>
  </si>
  <si>
    <t xml:space="preserve">Paquete 
Alimentario a 
Estudiante
</t>
  </si>
  <si>
    <t xml:space="preserve">Paquete 
Alimentario a 
Menor Retirado 
de Calle
</t>
  </si>
  <si>
    <t xml:space="preserve">Asistencia Jurídica y Legal (DIF-05)
</t>
  </si>
  <si>
    <t>SUBDIRECCIÓN  JURIDICA</t>
  </si>
  <si>
    <t xml:space="preserve">Realizar los planes de restitución de derechos de niñas, niños y adolescentes con base a los reportes recibidos mediante la atención, gestión, verificación y seguimiento (DIF-05-01).
</t>
  </si>
  <si>
    <t xml:space="preserve">Plan </t>
  </si>
  <si>
    <t>Proceso de seguimiento</t>
  </si>
  <si>
    <t>Reportes de Verificación</t>
  </si>
  <si>
    <t>Persona atendida</t>
  </si>
  <si>
    <t xml:space="preserve">Impartir pláticas con temas relacionados a los Derechos Humanos en la Infancia (DIF-05-02).
</t>
  </si>
  <si>
    <t xml:space="preserve">Realizar actividades culturales y de concientización entre los habitantes de las comunidades rurales con el objetivo de fortalecer el arraigo a su lugar de origen (DIF-05-03).
</t>
  </si>
  <si>
    <t>Evento Musical</t>
  </si>
  <si>
    <t>Rally</t>
  </si>
  <si>
    <t>Evento Deportivo</t>
  </si>
  <si>
    <t xml:space="preserve">Llevar a cabo campañas de difusión de conocimiento de los derechos humanos de la niñez en días conmemorativos (DIF-05-04).
</t>
  </si>
  <si>
    <t xml:space="preserve">Brindar sesiones de psicoterapia individual, orientación y Terapia familiar, para reestructurar y lograr la funcionalidad familiar y estabilidad emocional de cada integrante, para prevenir riesgos psicoemocionales, elaborar sesiones de psicodiagnósticos para detectar rasgos y patologías graves, abuso sexual, violencia, así como dar seguimiento a través de estudios sociales para garantizar una atención eficaz (DIF-05-05).
</t>
  </si>
  <si>
    <t xml:space="preserve">Sesión de 
Psicoterapia 
Familiar
</t>
  </si>
  <si>
    <t xml:space="preserve">Sesión de 
Psicoterapia 
Individual
</t>
  </si>
  <si>
    <t>Psicodiagnóstico</t>
  </si>
  <si>
    <t>Estudio Social</t>
  </si>
  <si>
    <t xml:space="preserve">Desarrollar técnicas familiares grupales utilizadas como herramientas de apoyo a la psicoterapia, aunado a supervisiones periódicas a los casos atendidos para garantizar una atención eficaz (DIF-05-06).
</t>
  </si>
  <si>
    <t xml:space="preserve">Técnica Familiar 
Grupal
</t>
  </si>
  <si>
    <t>Supervisión</t>
  </si>
  <si>
    <t xml:space="preserve">Brindar sesiones de terapia de lenguaje y/o aprendizaje con el fin de mejorar la calidad de vida a los pacientes que lo requieran (DIF-05-07).
</t>
  </si>
  <si>
    <t xml:space="preserve">Sesión de Terapia 
de Lenguaje
</t>
  </si>
  <si>
    <t>Dar atención a los reportes ciudadanos para la detección, ubicación y seguimiento de personas en situación de calle (DIF-05-08).</t>
  </si>
  <si>
    <t xml:space="preserve">Reportes 
Atendidos
</t>
  </si>
  <si>
    <t>Identificación de 
Personas en 
Situación de Calle</t>
  </si>
  <si>
    <t xml:space="preserve">Casos en 
Seguimiento
</t>
  </si>
  <si>
    <t>Coadyuvar a la reintegración social y familiar de las personas en situación de calle mediante el acercamiento con familiares y/o conocidos (DIF-05-09).</t>
  </si>
  <si>
    <t xml:space="preserve">Persona 
Reintegrada
</t>
  </si>
  <si>
    <t xml:space="preserve">Realizar actividades para la disminución del trabajo infantil en calle, mediante el acercamiento yestímulo a padres, madres y menores de edad (DIF-05-10).
</t>
  </si>
  <si>
    <t>Menor Atendido</t>
  </si>
  <si>
    <t xml:space="preserve">Estímulo 
Económico
</t>
  </si>
  <si>
    <t xml:space="preserve">Realizar actividades recreativas, culturales, educativas y de salud para estimular a los padres, madres y menores de edad a no reincidir al trabajo infantil en calle (DIF-05-11).
</t>
  </si>
  <si>
    <t xml:space="preserve">Convivencia </t>
  </si>
  <si>
    <t>Llevar a cabo campañas de concientización ciudadana para reducir el fomento del trabajo infantil en calle (DIF-05-12).</t>
  </si>
  <si>
    <t>Proporcionar atención jurídica ante situaciones de conflictos familiares o de pareja, para lograr un acuerdo adecuado a través de pláticas de conciliación, y seguimiento de procedimientos legales (DIF-05-13).</t>
  </si>
  <si>
    <t>Proceso de 
Mediación o 
Conciliación</t>
  </si>
  <si>
    <t xml:space="preserve">Mediación 
Lograda
</t>
  </si>
  <si>
    <t xml:space="preserve">Proceso Legal 
Iniciado
</t>
  </si>
  <si>
    <t xml:space="preserve">Procesos jurídicos que se inician por medio de un litigio a solicitud del usuario, (demanda y/o contestación de demandas) así como procesos internos de la institución (DIF-05-14).
</t>
  </si>
  <si>
    <t>Proceso Iniciado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</si>
</sst>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</font>
    <font>
      <b/>
      <sz val="20"/>
      <name val="Calibri"/>
      <family val="2"/>
      <scheme val="minor"/>
    </font>
    <font>
      <b/>
      <sz val="10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/>
      <right/>
      <top style="medium">
        <color rgb="FFFFFFFF"/>
      </top>
      <bottom/>
      <diagonal/>
    </border>
    <border>
      <left/>
      <right/>
      <top/>
      <bottom style="thick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/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theme="0"/>
      </bottom>
      <diagonal/>
    </border>
    <border>
      <left style="thin">
        <color theme="0"/>
      </left>
      <right style="medium">
        <color rgb="FFFFFFFF"/>
      </right>
      <top/>
      <bottom style="medium">
        <color rgb="FFFFFFFF"/>
      </bottom>
      <diagonal/>
    </border>
    <border>
      <left style="medium">
        <color indexed="64"/>
      </left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theme="0"/>
      </left>
      <right style="medium">
        <color rgb="FFFFFFFF"/>
      </right>
      <top style="medium">
        <color rgb="FFFFFFFF"/>
      </top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medium">
        <color rgb="FFFFFFFF"/>
      </right>
      <top style="medium">
        <color rgb="FFFFFFFF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rgb="FFFFFFFF"/>
      </left>
      <right style="medium">
        <color rgb="FFFFFFFF"/>
      </right>
      <top style="medium">
        <color theme="0"/>
      </top>
      <bottom/>
      <diagonal/>
    </border>
    <border>
      <left/>
      <right/>
      <top style="thick">
        <color rgb="FFFFFFFF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justify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0" fillId="8" borderId="0" xfId="0" applyFill="1"/>
    <xf numFmtId="3" fontId="2" fillId="6" borderId="10" xfId="0" applyNumberFormat="1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justify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3" fontId="2" fillId="6" borderId="5" xfId="0" applyNumberFormat="1" applyFont="1" applyFill="1" applyBorder="1" applyAlignment="1">
      <alignment horizontal="center" vertical="center" wrapText="1"/>
    </xf>
    <xf numFmtId="3" fontId="2" fillId="5" borderId="5" xfId="0" applyNumberFormat="1" applyFont="1" applyFill="1" applyBorder="1" applyAlignment="1">
      <alignment horizontal="center" vertical="center" wrapText="1"/>
    </xf>
    <xf numFmtId="3" fontId="2" fillId="6" borderId="1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3" fontId="2" fillId="6" borderId="5" xfId="0" applyNumberFormat="1" applyFont="1" applyFill="1" applyBorder="1" applyAlignment="1">
      <alignment horizontal="center" vertical="center" wrapText="1"/>
    </xf>
    <xf numFmtId="3" fontId="2" fillId="5" borderId="5" xfId="0" applyNumberFormat="1" applyFont="1" applyFill="1" applyBorder="1" applyAlignment="1">
      <alignment horizontal="center" vertical="center" wrapText="1"/>
    </xf>
    <xf numFmtId="3" fontId="2" fillId="6" borderId="11" xfId="0" applyNumberFormat="1" applyFont="1" applyFill="1" applyBorder="1" applyAlignment="1">
      <alignment horizontal="center" vertical="center" wrapText="1"/>
    </xf>
    <xf numFmtId="3" fontId="2" fillId="5" borderId="11" xfId="0" applyNumberFormat="1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justify" vertical="center" wrapText="1"/>
    </xf>
    <xf numFmtId="0" fontId="2" fillId="4" borderId="19" xfId="0" applyFont="1" applyFill="1" applyBorder="1" applyAlignment="1">
      <alignment vertical="center" wrapText="1"/>
    </xf>
    <xf numFmtId="0" fontId="2" fillId="6" borderId="5" xfId="0" applyFont="1" applyFill="1" applyBorder="1" applyAlignment="1">
      <alignment vertical="center" wrapText="1"/>
    </xf>
    <xf numFmtId="0" fontId="2" fillId="6" borderId="11" xfId="0" applyFont="1" applyFill="1" applyBorder="1" applyAlignment="1">
      <alignment vertical="center" wrapText="1"/>
    </xf>
    <xf numFmtId="3" fontId="2" fillId="6" borderId="5" xfId="0" applyNumberFormat="1" applyFont="1" applyFill="1" applyBorder="1" applyAlignment="1">
      <alignment vertical="center" wrapText="1"/>
    </xf>
    <xf numFmtId="0" fontId="2" fillId="4" borderId="20" xfId="0" applyFont="1" applyFill="1" applyBorder="1" applyAlignment="1">
      <alignment vertical="center" wrapText="1"/>
    </xf>
    <xf numFmtId="0" fontId="2" fillId="6" borderId="20" xfId="0" applyFont="1" applyFill="1" applyBorder="1" applyAlignment="1">
      <alignment vertical="center" wrapText="1"/>
    </xf>
    <xf numFmtId="3" fontId="2" fillId="6" borderId="20" xfId="0" applyNumberFormat="1" applyFont="1" applyFill="1" applyBorder="1" applyAlignment="1">
      <alignment vertical="center" wrapText="1"/>
    </xf>
    <xf numFmtId="3" fontId="2" fillId="6" borderId="16" xfId="0" applyNumberFormat="1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vertical="center" wrapText="1"/>
    </xf>
    <xf numFmtId="0" fontId="2" fillId="6" borderId="21" xfId="0" applyFont="1" applyFill="1" applyBorder="1" applyAlignment="1">
      <alignment horizontal="center" vertical="center" wrapText="1"/>
    </xf>
    <xf numFmtId="3" fontId="2" fillId="5" borderId="20" xfId="0" applyNumberFormat="1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0" fillId="9" borderId="0" xfId="0" applyFill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2" fillId="4" borderId="18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4" borderId="6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vertical="center" wrapText="1"/>
    </xf>
    <xf numFmtId="3" fontId="2" fillId="6" borderId="6" xfId="0" applyNumberFormat="1" applyFont="1" applyFill="1" applyBorder="1" applyAlignment="1">
      <alignment vertical="center" wrapText="1"/>
    </xf>
    <xf numFmtId="3" fontId="2" fillId="6" borderId="20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2" fillId="4" borderId="26" xfId="0" applyFont="1" applyFill="1" applyBorder="1" applyAlignment="1">
      <alignment horizontal="left" wrapText="1"/>
    </xf>
    <xf numFmtId="3" fontId="2" fillId="6" borderId="12" xfId="0" applyNumberFormat="1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3" fontId="2" fillId="6" borderId="6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20" xfId="0" applyFill="1" applyBorder="1" applyAlignment="1">
      <alignment wrapText="1"/>
    </xf>
    <xf numFmtId="0" fontId="2" fillId="4" borderId="5" xfId="0" applyFont="1" applyFill="1" applyBorder="1" applyAlignment="1">
      <alignment horizontal="justify" vertical="center" wrapText="1"/>
    </xf>
    <xf numFmtId="0" fontId="2" fillId="4" borderId="6" xfId="0" applyFont="1" applyFill="1" applyBorder="1" applyAlignment="1">
      <alignment horizontal="justify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3" fontId="2" fillId="6" borderId="5" xfId="0" applyNumberFormat="1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justify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3" fontId="2" fillId="5" borderId="5" xfId="0" applyNumberFormat="1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left" vertical="center" wrapText="1"/>
    </xf>
    <xf numFmtId="0" fontId="2" fillId="4" borderId="25" xfId="0" applyFont="1" applyFill="1" applyBorder="1" applyAlignment="1">
      <alignment horizontal="left" vertical="center" wrapText="1"/>
    </xf>
    <xf numFmtId="0" fontId="2" fillId="4" borderId="26" xfId="0" applyFont="1" applyFill="1" applyBorder="1" applyAlignment="1">
      <alignment horizontal="left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30" xfId="0" applyFont="1" applyFill="1" applyBorder="1" applyAlignment="1">
      <alignment horizontal="left" vertical="center" wrapText="1"/>
    </xf>
    <xf numFmtId="0" fontId="2" fillId="4" borderId="31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4" borderId="37" xfId="0" applyFont="1" applyFill="1" applyBorder="1" applyAlignment="1">
      <alignment horizontal="left" vertical="center" wrapText="1"/>
    </xf>
    <xf numFmtId="0" fontId="2" fillId="4" borderId="39" xfId="0" applyFont="1" applyFill="1" applyBorder="1" applyAlignment="1">
      <alignment horizontal="left" vertical="center" wrapText="1"/>
    </xf>
    <xf numFmtId="0" fontId="2" fillId="4" borderId="38" xfId="0" applyFont="1" applyFill="1" applyBorder="1" applyAlignment="1">
      <alignment horizontal="left" vertical="center" wrapText="1"/>
    </xf>
    <xf numFmtId="0" fontId="2" fillId="4" borderId="32" xfId="0" applyFont="1" applyFill="1" applyBorder="1" applyAlignment="1">
      <alignment horizontal="left" vertical="center" wrapText="1"/>
    </xf>
    <xf numFmtId="0" fontId="2" fillId="4" borderId="33" xfId="0" applyFont="1" applyFill="1" applyBorder="1" applyAlignment="1">
      <alignment horizontal="left" vertical="center" wrapText="1"/>
    </xf>
    <xf numFmtId="0" fontId="2" fillId="4" borderId="34" xfId="0" applyFont="1" applyFill="1" applyBorder="1" applyAlignment="1">
      <alignment horizontal="left" vertical="center" wrapText="1"/>
    </xf>
    <xf numFmtId="0" fontId="2" fillId="4" borderId="3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zoomScale="80" zoomScaleNormal="80" workbookViewId="0">
      <selection activeCell="E6" sqref="E6"/>
    </sheetView>
  </sheetViews>
  <sheetFormatPr baseColWidth="10" defaultRowHeight="15" x14ac:dyDescent="0.25"/>
  <cols>
    <col min="1" max="1" width="26.140625" customWidth="1"/>
    <col min="2" max="2" width="14.28515625" customWidth="1"/>
  </cols>
  <sheetData>
    <row r="1" spans="1:20" ht="26.25" x14ac:dyDescent="0.25">
      <c r="A1" s="79" t="s">
        <v>26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0" ht="47.25" customHeight="1" thickBot="1" x14ac:dyDescent="0.3">
      <c r="A2" s="80" t="s">
        <v>27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20" x14ac:dyDescent="0.25">
      <c r="A3" s="81" t="s">
        <v>1</v>
      </c>
      <c r="B3" s="84" t="s">
        <v>20</v>
      </c>
      <c r="C3" s="85"/>
      <c r="D3" s="88">
        <v>2022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90"/>
      <c r="P3" s="91" t="s">
        <v>16</v>
      </c>
      <c r="Q3" s="91" t="s">
        <v>15</v>
      </c>
      <c r="T3">
        <v>100</v>
      </c>
    </row>
    <row r="4" spans="1:20" ht="15.75" customHeight="1" thickBot="1" x14ac:dyDescent="0.3">
      <c r="A4" s="82"/>
      <c r="B4" s="86"/>
      <c r="C4" s="87"/>
      <c r="D4" s="2" t="s">
        <v>14</v>
      </c>
      <c r="E4" s="1" t="s">
        <v>13</v>
      </c>
      <c r="F4" s="1" t="s">
        <v>12</v>
      </c>
      <c r="G4" s="3" t="s">
        <v>11</v>
      </c>
      <c r="H4" s="2" t="s">
        <v>10</v>
      </c>
      <c r="I4" s="1" t="s">
        <v>9</v>
      </c>
      <c r="J4" s="1" t="s">
        <v>8</v>
      </c>
      <c r="K4" s="3" t="s">
        <v>7</v>
      </c>
      <c r="L4" s="2" t="s">
        <v>6</v>
      </c>
      <c r="M4" s="1" t="s">
        <v>5</v>
      </c>
      <c r="N4" s="1" t="s">
        <v>4</v>
      </c>
      <c r="O4" s="1" t="s">
        <v>3</v>
      </c>
      <c r="P4" s="91"/>
      <c r="Q4" s="91"/>
    </row>
    <row r="5" spans="1:20" ht="16.5" customHeight="1" thickTop="1" thickBot="1" x14ac:dyDescent="0.3">
      <c r="A5" s="83"/>
      <c r="B5" s="4" t="s">
        <v>21</v>
      </c>
      <c r="C5" s="4" t="s">
        <v>22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20" ht="121.5" customHeight="1" thickTop="1" thickBot="1" x14ac:dyDescent="0.3">
      <c r="A6" s="31" t="s">
        <v>28</v>
      </c>
      <c r="B6" s="12" t="s">
        <v>18</v>
      </c>
      <c r="C6" s="18">
        <v>100</v>
      </c>
      <c r="D6">
        <v>11</v>
      </c>
      <c r="E6">
        <v>14</v>
      </c>
      <c r="F6">
        <v>11</v>
      </c>
      <c r="P6" s="48">
        <f>SUM(D6:O6)</f>
        <v>36</v>
      </c>
      <c r="Q6" s="48">
        <f>(P6*T3)/C6</f>
        <v>36</v>
      </c>
    </row>
    <row r="7" spans="1:20" ht="93.75" customHeight="1" x14ac:dyDescent="0.25">
      <c r="A7" s="34" t="s">
        <v>29</v>
      </c>
      <c r="B7" s="14" t="s">
        <v>31</v>
      </c>
      <c r="C7" s="19">
        <v>12</v>
      </c>
      <c r="E7">
        <v>2</v>
      </c>
      <c r="F7">
        <v>2</v>
      </c>
      <c r="P7" s="48">
        <f t="shared" ref="P7:P13" si="0">SUM(D7:O7)</f>
        <v>4</v>
      </c>
      <c r="Q7" s="48">
        <f>(P7*T3)/C7</f>
        <v>33.333333333333336</v>
      </c>
    </row>
    <row r="8" spans="1:20" ht="74.25" customHeight="1" thickBot="1" x14ac:dyDescent="0.3">
      <c r="A8" s="36" t="s">
        <v>30</v>
      </c>
      <c r="B8" s="35" t="s">
        <v>31</v>
      </c>
      <c r="C8" s="9">
        <v>30</v>
      </c>
      <c r="D8">
        <v>3</v>
      </c>
      <c r="E8">
        <v>4</v>
      </c>
      <c r="F8">
        <v>6</v>
      </c>
      <c r="P8" s="48">
        <f t="shared" si="0"/>
        <v>13</v>
      </c>
      <c r="Q8" s="48">
        <f>(P8*T3)/C8</f>
        <v>43.333333333333336</v>
      </c>
    </row>
    <row r="9" spans="1:20" ht="99" customHeight="1" thickBot="1" x14ac:dyDescent="0.3">
      <c r="A9" s="37" t="s">
        <v>32</v>
      </c>
      <c r="B9" s="12" t="s">
        <v>33</v>
      </c>
      <c r="C9" s="18">
        <v>5</v>
      </c>
      <c r="F9">
        <v>1</v>
      </c>
      <c r="P9" s="48">
        <f t="shared" si="0"/>
        <v>1</v>
      </c>
      <c r="Q9" s="48">
        <f>(P9*T3)/C9</f>
        <v>20</v>
      </c>
    </row>
    <row r="10" spans="1:20" ht="66.75" customHeight="1" x14ac:dyDescent="0.25">
      <c r="A10" s="77" t="s">
        <v>34</v>
      </c>
      <c r="B10" s="45" t="s">
        <v>35</v>
      </c>
      <c r="C10" s="44">
        <v>10</v>
      </c>
      <c r="D10">
        <v>4</v>
      </c>
      <c r="E10">
        <v>3</v>
      </c>
      <c r="F10">
        <v>1</v>
      </c>
      <c r="P10" s="48">
        <f t="shared" si="0"/>
        <v>8</v>
      </c>
      <c r="Q10" s="48">
        <f>(P10*T3)/C10</f>
        <v>80</v>
      </c>
    </row>
    <row r="11" spans="1:20" ht="60.75" customHeight="1" thickBot="1" x14ac:dyDescent="0.3">
      <c r="A11" s="78"/>
      <c r="B11" s="13" t="s">
        <v>36</v>
      </c>
      <c r="C11" s="20">
        <v>2</v>
      </c>
      <c r="P11" s="48">
        <f t="shared" si="0"/>
        <v>0</v>
      </c>
      <c r="Q11" s="48">
        <f>(P11*T3)/C11</f>
        <v>0</v>
      </c>
    </row>
    <row r="12" spans="1:20" ht="91.5" customHeight="1" thickBot="1" x14ac:dyDescent="0.3">
      <c r="A12" s="33" t="s">
        <v>37</v>
      </c>
      <c r="B12" s="46" t="s">
        <v>38</v>
      </c>
      <c r="C12" s="19">
        <v>2</v>
      </c>
      <c r="F12">
        <v>1</v>
      </c>
      <c r="P12" s="48">
        <f t="shared" si="0"/>
        <v>1</v>
      </c>
      <c r="Q12" s="48">
        <f>(P12*T3)/C12</f>
        <v>50</v>
      </c>
    </row>
    <row r="13" spans="1:20" ht="151.5" customHeight="1" thickBot="1" x14ac:dyDescent="0.3">
      <c r="A13" s="41" t="s">
        <v>39</v>
      </c>
      <c r="B13" s="47" t="s">
        <v>31</v>
      </c>
      <c r="C13" s="47">
        <v>20</v>
      </c>
      <c r="D13">
        <v>2</v>
      </c>
      <c r="E13">
        <v>4</v>
      </c>
      <c r="F13">
        <v>4</v>
      </c>
      <c r="P13" s="48">
        <f t="shared" si="0"/>
        <v>10</v>
      </c>
      <c r="Q13" s="48">
        <f>(P13*T3)/C13</f>
        <v>50</v>
      </c>
    </row>
    <row r="14" spans="1:20" ht="108" customHeight="1" thickBot="1" x14ac:dyDescent="0.3">
      <c r="A14" s="5"/>
      <c r="B14" s="7"/>
      <c r="C14" s="9"/>
    </row>
    <row r="15" spans="1:20" ht="137.25" customHeight="1" x14ac:dyDescent="0.25">
      <c r="A15" s="72"/>
      <c r="B15" s="74"/>
      <c r="C15" s="76"/>
    </row>
    <row r="16" spans="1:20" ht="15.75" customHeight="1" thickBot="1" x14ac:dyDescent="0.3">
      <c r="A16" s="73"/>
      <c r="B16" s="75"/>
      <c r="C16" s="75"/>
    </row>
    <row r="17" spans="1:3" ht="96.75" customHeight="1" thickBot="1" x14ac:dyDescent="0.3">
      <c r="A17" s="41"/>
      <c r="B17" s="42"/>
      <c r="C17" s="43"/>
    </row>
    <row r="18" spans="1:3" ht="67.5" customHeight="1" thickBot="1" x14ac:dyDescent="0.3">
      <c r="A18" s="32"/>
      <c r="B18" s="39"/>
      <c r="C18" s="39"/>
    </row>
    <row r="19" spans="1:3" x14ac:dyDescent="0.25">
      <c r="A19" s="72"/>
      <c r="B19" s="93"/>
      <c r="C19" s="95"/>
    </row>
    <row r="20" spans="1:3" ht="93" customHeight="1" thickBot="1" x14ac:dyDescent="0.3">
      <c r="A20" s="92"/>
      <c r="B20" s="94"/>
      <c r="C20" s="94"/>
    </row>
    <row r="21" spans="1:3" ht="151.5" customHeight="1" thickBot="1" x14ac:dyDescent="0.3">
      <c r="A21" s="5"/>
      <c r="B21" s="7"/>
      <c r="C21" s="9"/>
    </row>
    <row r="22" spans="1:3" x14ac:dyDescent="0.25">
      <c r="A22" s="72"/>
      <c r="B22" s="74"/>
      <c r="C22" s="76"/>
    </row>
    <row r="23" spans="1:3" ht="85.5" customHeight="1" thickBot="1" x14ac:dyDescent="0.3">
      <c r="A23" s="92"/>
      <c r="B23" s="96"/>
      <c r="C23" s="96"/>
    </row>
    <row r="25" spans="1:3" ht="119.25" customHeight="1" x14ac:dyDescent="0.25"/>
  </sheetData>
  <mergeCells count="17">
    <mergeCell ref="A19:A20"/>
    <mergeCell ref="B19:B20"/>
    <mergeCell ref="C19:C20"/>
    <mergeCell ref="A22:A23"/>
    <mergeCell ref="B22:B23"/>
    <mergeCell ref="C22:C23"/>
    <mergeCell ref="A15:A16"/>
    <mergeCell ref="B15:B16"/>
    <mergeCell ref="C15:C16"/>
    <mergeCell ref="A10:A11"/>
    <mergeCell ref="A1:T1"/>
    <mergeCell ref="A2:T2"/>
    <mergeCell ref="A3:A5"/>
    <mergeCell ref="B3:C4"/>
    <mergeCell ref="D3:O3"/>
    <mergeCell ref="P3:P4"/>
    <mergeCell ref="Q3:Q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opLeftCell="B13" zoomScale="80" zoomScaleNormal="80" workbookViewId="0">
      <selection activeCell="P6" sqref="P6:P14"/>
    </sheetView>
  </sheetViews>
  <sheetFormatPr baseColWidth="10" defaultRowHeight="15" x14ac:dyDescent="0.25"/>
  <cols>
    <col min="1" max="1" width="26.140625" customWidth="1"/>
    <col min="2" max="2" width="14.28515625" customWidth="1"/>
  </cols>
  <sheetData>
    <row r="1" spans="1:20" ht="26.25" x14ac:dyDescent="0.25">
      <c r="A1" s="79" t="s">
        <v>26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0" ht="47.25" customHeight="1" thickBot="1" x14ac:dyDescent="0.3">
      <c r="A2" s="80" t="s">
        <v>40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20" x14ac:dyDescent="0.25">
      <c r="A3" s="81" t="s">
        <v>1</v>
      </c>
      <c r="B3" s="84" t="s">
        <v>20</v>
      </c>
      <c r="C3" s="85"/>
      <c r="D3" s="88">
        <v>2022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90"/>
      <c r="P3" s="91" t="s">
        <v>16</v>
      </c>
      <c r="Q3" s="91" t="s">
        <v>15</v>
      </c>
      <c r="T3">
        <v>100</v>
      </c>
    </row>
    <row r="4" spans="1:20" ht="15.75" customHeight="1" thickBot="1" x14ac:dyDescent="0.3">
      <c r="A4" s="82"/>
      <c r="B4" s="86"/>
      <c r="C4" s="87"/>
      <c r="D4" s="15" t="s">
        <v>14</v>
      </c>
      <c r="E4" s="16" t="s">
        <v>13</v>
      </c>
      <c r="F4" s="16" t="s">
        <v>12</v>
      </c>
      <c r="G4" s="17" t="s">
        <v>11</v>
      </c>
      <c r="H4" s="15" t="s">
        <v>10</v>
      </c>
      <c r="I4" s="16" t="s">
        <v>9</v>
      </c>
      <c r="J4" s="16" t="s">
        <v>8</v>
      </c>
      <c r="K4" s="17" t="s">
        <v>7</v>
      </c>
      <c r="L4" s="15" t="s">
        <v>6</v>
      </c>
      <c r="M4" s="16" t="s">
        <v>5</v>
      </c>
      <c r="N4" s="16" t="s">
        <v>4</v>
      </c>
      <c r="O4" s="16" t="s">
        <v>3</v>
      </c>
      <c r="P4" s="91"/>
      <c r="Q4" s="91"/>
    </row>
    <row r="5" spans="1:20" ht="16.5" customHeight="1" thickTop="1" thickBot="1" x14ac:dyDescent="0.3">
      <c r="A5" s="83"/>
      <c r="B5" s="4" t="s">
        <v>21</v>
      </c>
      <c r="C5" s="4" t="s">
        <v>22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20" ht="75.75" customHeight="1" thickTop="1" thickBot="1" x14ac:dyDescent="0.3">
      <c r="A6" s="97" t="s">
        <v>41</v>
      </c>
      <c r="B6" s="12" t="s">
        <v>42</v>
      </c>
      <c r="C6" s="18">
        <v>37</v>
      </c>
      <c r="D6">
        <v>8</v>
      </c>
      <c r="E6">
        <v>3</v>
      </c>
      <c r="F6">
        <v>6</v>
      </c>
      <c r="P6" s="48">
        <f>SUM(D6:O6)</f>
        <v>17</v>
      </c>
      <c r="Q6" s="48">
        <f>(P6*T3)/C6</f>
        <v>45.945945945945944</v>
      </c>
    </row>
    <row r="7" spans="1:20" ht="65.25" customHeight="1" x14ac:dyDescent="0.25">
      <c r="A7" s="98"/>
      <c r="B7" s="14" t="s">
        <v>43</v>
      </c>
      <c r="C7" s="19">
        <v>200</v>
      </c>
      <c r="D7">
        <v>108</v>
      </c>
      <c r="E7">
        <v>38</v>
      </c>
      <c r="F7">
        <v>72</v>
      </c>
      <c r="P7" s="48">
        <f t="shared" ref="P7:P14" si="0">SUM(D7:O7)</f>
        <v>218</v>
      </c>
      <c r="Q7" s="48">
        <f>(P7*T3)/C7</f>
        <v>109</v>
      </c>
    </row>
    <row r="8" spans="1:20" ht="106.5" customHeight="1" thickBot="1" x14ac:dyDescent="0.3">
      <c r="A8" s="36" t="s">
        <v>44</v>
      </c>
      <c r="B8" s="35" t="s">
        <v>25</v>
      </c>
      <c r="C8" s="9">
        <v>12000</v>
      </c>
      <c r="D8">
        <v>650</v>
      </c>
      <c r="E8">
        <v>2012</v>
      </c>
      <c r="F8">
        <v>1609</v>
      </c>
      <c r="P8" s="48">
        <f t="shared" si="0"/>
        <v>4271</v>
      </c>
      <c r="Q8" s="48">
        <f>(P8*T3)/C8</f>
        <v>35.591666666666669</v>
      </c>
    </row>
    <row r="9" spans="1:20" ht="80.25" customHeight="1" thickBot="1" x14ac:dyDescent="0.3">
      <c r="A9" s="99" t="s">
        <v>45</v>
      </c>
      <c r="B9" s="12" t="s">
        <v>0</v>
      </c>
      <c r="C9" s="18">
        <v>3</v>
      </c>
      <c r="P9" s="48">
        <f t="shared" si="0"/>
        <v>0</v>
      </c>
      <c r="Q9" s="48">
        <f>(P9*T3)/C9</f>
        <v>0</v>
      </c>
    </row>
    <row r="10" spans="1:20" ht="75" customHeight="1" thickBot="1" x14ac:dyDescent="0.3">
      <c r="A10" s="100"/>
      <c r="B10" s="45" t="s">
        <v>46</v>
      </c>
      <c r="C10" s="44">
        <v>4</v>
      </c>
      <c r="D10">
        <v>1</v>
      </c>
      <c r="P10" s="48">
        <f t="shared" si="0"/>
        <v>1</v>
      </c>
      <c r="Q10" s="48">
        <f>(P10*T3)/C10</f>
        <v>25</v>
      </c>
    </row>
    <row r="11" spans="1:20" ht="85.5" customHeight="1" thickBot="1" x14ac:dyDescent="0.3">
      <c r="A11" s="77" t="s">
        <v>47</v>
      </c>
      <c r="B11" s="13" t="s">
        <v>48</v>
      </c>
      <c r="C11" s="20">
        <v>20</v>
      </c>
      <c r="F11">
        <v>2</v>
      </c>
      <c r="P11" s="48">
        <f t="shared" si="0"/>
        <v>2</v>
      </c>
      <c r="Q11" s="48">
        <f>(P11*T3)/C11</f>
        <v>10</v>
      </c>
    </row>
    <row r="12" spans="1:20" ht="91.5" customHeight="1" thickBot="1" x14ac:dyDescent="0.3">
      <c r="A12" s="101"/>
      <c r="B12" s="14" t="s">
        <v>49</v>
      </c>
      <c r="C12" s="19">
        <v>10</v>
      </c>
      <c r="D12">
        <v>1</v>
      </c>
      <c r="E12">
        <v>1</v>
      </c>
      <c r="F12">
        <v>2</v>
      </c>
      <c r="P12" s="48">
        <f t="shared" si="0"/>
        <v>4</v>
      </c>
      <c r="Q12" s="48">
        <f>(P12*T3)/C12</f>
        <v>40</v>
      </c>
    </row>
    <row r="13" spans="1:20" ht="98.25" customHeight="1" thickBot="1" x14ac:dyDescent="0.3">
      <c r="A13" s="101"/>
      <c r="B13" s="47" t="s">
        <v>50</v>
      </c>
      <c r="C13" s="47">
        <v>20</v>
      </c>
      <c r="F13">
        <v>1</v>
      </c>
      <c r="P13" s="48">
        <f t="shared" si="0"/>
        <v>1</v>
      </c>
      <c r="Q13" s="48">
        <f>(P13*T3)/C13</f>
        <v>5</v>
      </c>
    </row>
    <row r="14" spans="1:20" ht="85.5" customHeight="1" thickBot="1" x14ac:dyDescent="0.3">
      <c r="A14" s="78"/>
      <c r="B14" s="7" t="s">
        <v>18</v>
      </c>
      <c r="C14" s="9">
        <v>10</v>
      </c>
      <c r="P14" s="48">
        <f t="shared" si="0"/>
        <v>0</v>
      </c>
      <c r="Q14" s="48">
        <f>(P14*T3)/C14</f>
        <v>0</v>
      </c>
    </row>
    <row r="15" spans="1:20" ht="137.25" customHeight="1" thickBot="1" x14ac:dyDescent="0.3">
      <c r="A15" s="33"/>
      <c r="B15" s="38"/>
      <c r="C15" s="40"/>
    </row>
    <row r="16" spans="1:20" ht="109.5" customHeight="1" thickBot="1" x14ac:dyDescent="0.3">
      <c r="A16" s="41"/>
      <c r="B16" s="42"/>
      <c r="C16" s="42"/>
    </row>
    <row r="17" spans="1:3" ht="96.75" customHeight="1" thickBot="1" x14ac:dyDescent="0.3">
      <c r="A17" s="41"/>
      <c r="B17" s="42"/>
      <c r="C17" s="43"/>
    </row>
    <row r="18" spans="1:3" ht="67.5" customHeight="1" thickBot="1" x14ac:dyDescent="0.3">
      <c r="A18" s="32"/>
      <c r="B18" s="39"/>
      <c r="C18" s="39"/>
    </row>
    <row r="19" spans="1:3" x14ac:dyDescent="0.25">
      <c r="A19" s="72"/>
      <c r="B19" s="93"/>
      <c r="C19" s="95"/>
    </row>
    <row r="20" spans="1:3" ht="93" customHeight="1" thickBot="1" x14ac:dyDescent="0.3">
      <c r="A20" s="92"/>
      <c r="B20" s="94"/>
      <c r="C20" s="94"/>
    </row>
    <row r="21" spans="1:3" ht="151.5" customHeight="1" thickBot="1" x14ac:dyDescent="0.3">
      <c r="A21" s="11"/>
      <c r="B21" s="7"/>
      <c r="C21" s="9"/>
    </row>
    <row r="22" spans="1:3" ht="69.75" customHeight="1" x14ac:dyDescent="0.25">
      <c r="A22" s="33"/>
      <c r="B22" s="38"/>
      <c r="C22" s="40"/>
    </row>
    <row r="23" spans="1:3" ht="85.5" customHeight="1" thickBot="1" x14ac:dyDescent="0.3">
      <c r="A23" s="32"/>
      <c r="B23" s="39"/>
      <c r="C23" s="39"/>
    </row>
    <row r="25" spans="1:3" ht="119.25" customHeight="1" x14ac:dyDescent="0.25"/>
  </sheetData>
  <mergeCells count="13">
    <mergeCell ref="C19:C20"/>
    <mergeCell ref="A1:T1"/>
    <mergeCell ref="A2:T2"/>
    <mergeCell ref="A3:A5"/>
    <mergeCell ref="B3:C4"/>
    <mergeCell ref="D3:O3"/>
    <mergeCell ref="P3:P4"/>
    <mergeCell ref="Q3:Q4"/>
    <mergeCell ref="A6:A7"/>
    <mergeCell ref="A9:A10"/>
    <mergeCell ref="A11:A14"/>
    <mergeCell ref="A19:A20"/>
    <mergeCell ref="B19:B20"/>
  </mergeCells>
  <pageMargins left="0.7" right="0.7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zoomScale="80" zoomScaleNormal="80" workbookViewId="0">
      <selection activeCell="P6" sqref="P6:P18"/>
    </sheetView>
  </sheetViews>
  <sheetFormatPr baseColWidth="10" defaultRowHeight="15" x14ac:dyDescent="0.25"/>
  <cols>
    <col min="1" max="1" width="26.140625" customWidth="1"/>
    <col min="2" max="2" width="14.28515625" customWidth="1"/>
  </cols>
  <sheetData>
    <row r="1" spans="1:20" ht="26.25" x14ac:dyDescent="0.25">
      <c r="A1" s="79" t="s">
        <v>52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0" ht="47.25" customHeight="1" thickBot="1" x14ac:dyDescent="0.3">
      <c r="A2" s="80" t="s">
        <v>51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20" x14ac:dyDescent="0.25">
      <c r="A3" s="81" t="s">
        <v>1</v>
      </c>
      <c r="B3" s="84" t="s">
        <v>20</v>
      </c>
      <c r="C3" s="85"/>
      <c r="D3" s="88">
        <v>2022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90"/>
      <c r="P3" s="91" t="s">
        <v>16</v>
      </c>
      <c r="Q3" s="91" t="s">
        <v>15</v>
      </c>
      <c r="T3">
        <v>100</v>
      </c>
    </row>
    <row r="4" spans="1:20" ht="15.75" customHeight="1" thickBot="1" x14ac:dyDescent="0.3">
      <c r="A4" s="82"/>
      <c r="B4" s="86"/>
      <c r="C4" s="87"/>
      <c r="D4" s="15" t="s">
        <v>14</v>
      </c>
      <c r="E4" s="16" t="s">
        <v>13</v>
      </c>
      <c r="F4" s="16" t="s">
        <v>12</v>
      </c>
      <c r="G4" s="17" t="s">
        <v>11</v>
      </c>
      <c r="H4" s="15" t="s">
        <v>10</v>
      </c>
      <c r="I4" s="16" t="s">
        <v>9</v>
      </c>
      <c r="J4" s="16" t="s">
        <v>8</v>
      </c>
      <c r="K4" s="17" t="s">
        <v>7</v>
      </c>
      <c r="L4" s="15" t="s">
        <v>6</v>
      </c>
      <c r="M4" s="16" t="s">
        <v>5</v>
      </c>
      <c r="N4" s="16" t="s">
        <v>4</v>
      </c>
      <c r="O4" s="16" t="s">
        <v>3</v>
      </c>
      <c r="P4" s="91"/>
      <c r="Q4" s="91"/>
    </row>
    <row r="5" spans="1:20" ht="16.5" customHeight="1" thickTop="1" thickBot="1" x14ac:dyDescent="0.3">
      <c r="A5" s="83"/>
      <c r="B5" s="4" t="s">
        <v>21</v>
      </c>
      <c r="C5" s="4" t="s">
        <v>22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20" ht="117" customHeight="1" thickTop="1" thickBot="1" x14ac:dyDescent="0.3">
      <c r="A6" s="31" t="s">
        <v>53</v>
      </c>
      <c r="B6" s="12" t="s">
        <v>54</v>
      </c>
      <c r="C6" s="18">
        <v>3000</v>
      </c>
      <c r="D6">
        <v>203</v>
      </c>
      <c r="E6">
        <v>222</v>
      </c>
      <c r="F6">
        <v>224</v>
      </c>
      <c r="P6" s="48">
        <f>SUM(D6:O6)</f>
        <v>649</v>
      </c>
      <c r="Q6" s="48">
        <f>(P6*T3)/C6</f>
        <v>21.633333333333333</v>
      </c>
    </row>
    <row r="7" spans="1:20" ht="111.75" customHeight="1" thickBot="1" x14ac:dyDescent="0.3">
      <c r="A7" s="41" t="s">
        <v>55</v>
      </c>
      <c r="B7" s="49" t="s">
        <v>56</v>
      </c>
      <c r="C7" s="19">
        <v>1200</v>
      </c>
      <c r="D7">
        <v>59</v>
      </c>
      <c r="E7">
        <v>55</v>
      </c>
      <c r="F7">
        <v>112</v>
      </c>
      <c r="P7" s="48">
        <f t="shared" ref="P7:P18" si="0">SUM(D7:O7)</f>
        <v>226</v>
      </c>
      <c r="Q7" s="48">
        <f>(P7*T3)/C7</f>
        <v>18.833333333333332</v>
      </c>
    </row>
    <row r="8" spans="1:20" ht="106.5" customHeight="1" thickBot="1" x14ac:dyDescent="0.3">
      <c r="A8" s="36" t="s">
        <v>57</v>
      </c>
      <c r="B8" s="35" t="s">
        <v>58</v>
      </c>
      <c r="C8" s="9">
        <v>20</v>
      </c>
      <c r="D8">
        <v>2</v>
      </c>
      <c r="E8">
        <v>1</v>
      </c>
      <c r="P8" s="48">
        <f t="shared" si="0"/>
        <v>3</v>
      </c>
      <c r="Q8" s="48">
        <f>(P8*T3)/C8</f>
        <v>15</v>
      </c>
    </row>
    <row r="9" spans="1:20" ht="84.75" customHeight="1" thickBot="1" x14ac:dyDescent="0.3">
      <c r="A9" s="41" t="s">
        <v>59</v>
      </c>
      <c r="B9" s="51" t="s">
        <v>60</v>
      </c>
      <c r="C9" s="18">
        <v>600</v>
      </c>
      <c r="D9">
        <v>52</v>
      </c>
      <c r="E9">
        <v>48</v>
      </c>
      <c r="F9">
        <v>56</v>
      </c>
      <c r="P9" s="48">
        <f t="shared" si="0"/>
        <v>156</v>
      </c>
      <c r="Q9" s="48">
        <f>(P9*T3)/C9</f>
        <v>26</v>
      </c>
    </row>
    <row r="10" spans="1:20" ht="97.5" customHeight="1" thickBot="1" x14ac:dyDescent="0.3">
      <c r="A10" s="50" t="s">
        <v>61</v>
      </c>
      <c r="B10" s="45" t="s">
        <v>62</v>
      </c>
      <c r="C10" s="44">
        <v>300</v>
      </c>
      <c r="F10">
        <v>106</v>
      </c>
      <c r="P10" s="48">
        <f t="shared" si="0"/>
        <v>106</v>
      </c>
      <c r="Q10" s="48">
        <f>(P10*T3)/C10</f>
        <v>35.333333333333336</v>
      </c>
    </row>
    <row r="11" spans="1:20" ht="85.5" customHeight="1" thickBot="1" x14ac:dyDescent="0.3">
      <c r="A11" s="41" t="s">
        <v>63</v>
      </c>
      <c r="B11" s="7" t="s">
        <v>64</v>
      </c>
      <c r="C11" s="20">
        <v>1800</v>
      </c>
      <c r="P11" s="48">
        <f t="shared" si="0"/>
        <v>0</v>
      </c>
      <c r="Q11" s="48">
        <f>(P11*T3)/C11</f>
        <v>0</v>
      </c>
    </row>
    <row r="12" spans="1:20" ht="91.5" customHeight="1" thickBot="1" x14ac:dyDescent="0.3">
      <c r="A12" s="41" t="s">
        <v>65</v>
      </c>
      <c r="B12" s="49" t="s">
        <v>66</v>
      </c>
      <c r="C12" s="19">
        <v>50</v>
      </c>
      <c r="D12">
        <v>2</v>
      </c>
      <c r="E12">
        <v>2</v>
      </c>
      <c r="F12">
        <v>8</v>
      </c>
      <c r="P12" s="48">
        <f t="shared" si="0"/>
        <v>12</v>
      </c>
      <c r="Q12" s="48">
        <f>(P12*T3)/C12</f>
        <v>24</v>
      </c>
    </row>
    <row r="13" spans="1:20" ht="81" customHeight="1" thickBot="1" x14ac:dyDescent="0.3">
      <c r="A13" s="77" t="s">
        <v>67</v>
      </c>
      <c r="B13" s="48" t="s">
        <v>68</v>
      </c>
      <c r="C13" s="52">
        <v>4000</v>
      </c>
      <c r="D13">
        <v>352</v>
      </c>
      <c r="E13">
        <v>364</v>
      </c>
      <c r="F13">
        <v>301</v>
      </c>
      <c r="P13" s="48">
        <f t="shared" si="0"/>
        <v>1017</v>
      </c>
      <c r="Q13" s="48">
        <f>(P13*T3)/C13</f>
        <v>25.425000000000001</v>
      </c>
    </row>
    <row r="14" spans="1:20" ht="78.75" customHeight="1" thickBot="1" x14ac:dyDescent="0.3">
      <c r="A14" s="101"/>
      <c r="B14" s="7" t="s">
        <v>69</v>
      </c>
      <c r="C14" s="9">
        <v>12000</v>
      </c>
      <c r="D14">
        <v>2224</v>
      </c>
      <c r="E14">
        <v>1888</v>
      </c>
      <c r="F14">
        <v>1220</v>
      </c>
      <c r="P14" s="48">
        <f t="shared" si="0"/>
        <v>5332</v>
      </c>
      <c r="Q14" s="48">
        <f>(P14*T3)/C14</f>
        <v>44.43333333333333</v>
      </c>
    </row>
    <row r="15" spans="1:20" ht="80.25" customHeight="1" thickBot="1" x14ac:dyDescent="0.3">
      <c r="A15" s="100"/>
      <c r="B15" s="12" t="s">
        <v>70</v>
      </c>
      <c r="C15" s="18">
        <v>3000</v>
      </c>
      <c r="D15">
        <v>251</v>
      </c>
      <c r="E15">
        <v>484</v>
      </c>
      <c r="F15">
        <v>242</v>
      </c>
      <c r="P15" s="48">
        <f t="shared" si="0"/>
        <v>977</v>
      </c>
      <c r="Q15" s="48">
        <f>(P15*T3)/C15</f>
        <v>32.56666666666667</v>
      </c>
    </row>
    <row r="16" spans="1:20" ht="109.5" customHeight="1" thickBot="1" x14ac:dyDescent="0.3">
      <c r="A16" s="77" t="s">
        <v>71</v>
      </c>
      <c r="B16" s="53" t="s">
        <v>72</v>
      </c>
      <c r="C16" s="55">
        <v>30</v>
      </c>
      <c r="D16">
        <v>1</v>
      </c>
      <c r="E16">
        <v>1</v>
      </c>
      <c r="F16">
        <v>2</v>
      </c>
      <c r="P16" s="48">
        <f t="shared" si="0"/>
        <v>4</v>
      </c>
      <c r="Q16" s="48">
        <f>(P16*T3)/C16</f>
        <v>13.333333333333334</v>
      </c>
    </row>
    <row r="17" spans="1:17" ht="96.75" customHeight="1" thickBot="1" x14ac:dyDescent="0.3">
      <c r="A17" s="101"/>
      <c r="B17" s="53" t="s">
        <v>73</v>
      </c>
      <c r="C17" s="55">
        <v>20</v>
      </c>
      <c r="D17">
        <v>1</v>
      </c>
      <c r="E17">
        <v>1</v>
      </c>
      <c r="F17">
        <v>2</v>
      </c>
      <c r="P17" s="48">
        <f t="shared" si="0"/>
        <v>4</v>
      </c>
      <c r="Q17" s="48">
        <f>(P17*T3)/C17</f>
        <v>20</v>
      </c>
    </row>
    <row r="18" spans="1:17" ht="93.75" customHeight="1" thickBot="1" x14ac:dyDescent="0.3">
      <c r="A18" s="78"/>
      <c r="B18" s="13" t="s">
        <v>74</v>
      </c>
      <c r="C18" s="54">
        <v>90</v>
      </c>
      <c r="D18">
        <v>8</v>
      </c>
      <c r="E18">
        <v>9</v>
      </c>
      <c r="F18">
        <v>6</v>
      </c>
      <c r="P18" s="48">
        <f t="shared" si="0"/>
        <v>23</v>
      </c>
      <c r="Q18" s="48">
        <f>(P18*T3)/C18</f>
        <v>25.555555555555557</v>
      </c>
    </row>
    <row r="19" spans="1:17" x14ac:dyDescent="0.25">
      <c r="A19" s="72"/>
      <c r="B19" s="93"/>
      <c r="C19" s="95"/>
    </row>
    <row r="20" spans="1:17" ht="93" customHeight="1" thickBot="1" x14ac:dyDescent="0.3">
      <c r="A20" s="92"/>
      <c r="B20" s="94"/>
      <c r="C20" s="94"/>
    </row>
    <row r="21" spans="1:17" ht="151.5" customHeight="1" thickBot="1" x14ac:dyDescent="0.3">
      <c r="A21" s="11"/>
      <c r="B21" s="7"/>
      <c r="C21" s="9"/>
    </row>
    <row r="22" spans="1:17" ht="69.75" customHeight="1" x14ac:dyDescent="0.25">
      <c r="A22" s="33"/>
      <c r="B22" s="38"/>
      <c r="C22" s="40"/>
    </row>
    <row r="23" spans="1:17" ht="85.5" customHeight="1" thickBot="1" x14ac:dyDescent="0.3">
      <c r="A23" s="32"/>
      <c r="B23" s="39"/>
      <c r="C23" s="39"/>
    </row>
    <row r="25" spans="1:17" ht="119.25" customHeight="1" x14ac:dyDescent="0.25"/>
  </sheetData>
  <mergeCells count="12">
    <mergeCell ref="A19:A20"/>
    <mergeCell ref="B19:B20"/>
    <mergeCell ref="C19:C20"/>
    <mergeCell ref="A13:A15"/>
    <mergeCell ref="A16:A18"/>
    <mergeCell ref="A1:T1"/>
    <mergeCell ref="A2:T2"/>
    <mergeCell ref="A3:A5"/>
    <mergeCell ref="B3:C4"/>
    <mergeCell ref="D3:O3"/>
    <mergeCell ref="P3:P4"/>
    <mergeCell ref="Q3:Q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opLeftCell="A22" zoomScale="90" zoomScaleNormal="90" workbookViewId="0">
      <selection activeCell="P6" sqref="P6:P23"/>
    </sheetView>
  </sheetViews>
  <sheetFormatPr baseColWidth="10" defaultRowHeight="15" x14ac:dyDescent="0.25"/>
  <cols>
    <col min="1" max="1" width="26.140625" customWidth="1"/>
    <col min="2" max="2" width="15.85546875" customWidth="1"/>
    <col min="17" max="17" width="11.85546875" bestFit="1" customWidth="1"/>
  </cols>
  <sheetData>
    <row r="1" spans="1:20" ht="26.25" x14ac:dyDescent="0.25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0" ht="47.25" customHeight="1" thickBot="1" x14ac:dyDescent="0.3">
      <c r="A2" s="80" t="s">
        <v>76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20" x14ac:dyDescent="0.25">
      <c r="A3" s="81" t="s">
        <v>1</v>
      </c>
      <c r="B3" s="84" t="s">
        <v>20</v>
      </c>
      <c r="C3" s="85"/>
      <c r="D3" s="88">
        <v>2022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90"/>
      <c r="P3" s="91" t="s">
        <v>16</v>
      </c>
      <c r="Q3" s="91" t="s">
        <v>15</v>
      </c>
      <c r="T3">
        <v>100</v>
      </c>
    </row>
    <row r="4" spans="1:20" ht="15.75" customHeight="1" thickBot="1" x14ac:dyDescent="0.3">
      <c r="A4" s="82"/>
      <c r="B4" s="86"/>
      <c r="C4" s="87"/>
      <c r="D4" s="21" t="s">
        <v>14</v>
      </c>
      <c r="E4" s="22" t="s">
        <v>13</v>
      </c>
      <c r="F4" s="22" t="s">
        <v>12</v>
      </c>
      <c r="G4" s="23" t="s">
        <v>11</v>
      </c>
      <c r="H4" s="21" t="s">
        <v>10</v>
      </c>
      <c r="I4" s="22" t="s">
        <v>9</v>
      </c>
      <c r="J4" s="22" t="s">
        <v>8</v>
      </c>
      <c r="K4" s="23" t="s">
        <v>7</v>
      </c>
      <c r="L4" s="21" t="s">
        <v>6</v>
      </c>
      <c r="M4" s="22" t="s">
        <v>5</v>
      </c>
      <c r="N4" s="22" t="s">
        <v>4</v>
      </c>
      <c r="O4" s="22" t="s">
        <v>3</v>
      </c>
      <c r="P4" s="91"/>
      <c r="Q4" s="91"/>
    </row>
    <row r="5" spans="1:20" ht="16.5" customHeight="1" thickTop="1" thickBot="1" x14ac:dyDescent="0.3">
      <c r="A5" s="83"/>
      <c r="B5" s="4" t="s">
        <v>21</v>
      </c>
      <c r="C5" s="4" t="s">
        <v>22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20" ht="117" customHeight="1" thickTop="1" thickBot="1" x14ac:dyDescent="0.3">
      <c r="A6" s="31" t="s">
        <v>77</v>
      </c>
      <c r="B6" s="24" t="s">
        <v>78</v>
      </c>
      <c r="C6" s="27">
        <v>1</v>
      </c>
      <c r="E6">
        <v>4.0000000000000001E-3</v>
      </c>
      <c r="P6" s="48">
        <f>SUM(D6:O6)</f>
        <v>4.0000000000000001E-3</v>
      </c>
      <c r="Q6" s="48">
        <f>(P6*T3)/C6</f>
        <v>0.4</v>
      </c>
    </row>
    <row r="7" spans="1:20" ht="111.75" customHeight="1" thickBot="1" x14ac:dyDescent="0.3">
      <c r="A7" s="41" t="s">
        <v>79</v>
      </c>
      <c r="B7" s="49" t="s">
        <v>78</v>
      </c>
      <c r="C7" s="28">
        <v>1</v>
      </c>
      <c r="D7" t="s">
        <v>75</v>
      </c>
      <c r="P7" s="48">
        <f t="shared" ref="P7:P23" si="0">SUM(D7:O7)</f>
        <v>0</v>
      </c>
      <c r="Q7" s="48">
        <f>(P7*T3)/C7</f>
        <v>0</v>
      </c>
    </row>
    <row r="8" spans="1:20" ht="106.5" customHeight="1" thickBot="1" x14ac:dyDescent="0.3">
      <c r="A8" s="56" t="s">
        <v>80</v>
      </c>
      <c r="B8" s="35" t="s">
        <v>81</v>
      </c>
      <c r="C8" s="9">
        <v>3</v>
      </c>
      <c r="D8">
        <v>0.5</v>
      </c>
      <c r="P8" s="48">
        <f t="shared" si="0"/>
        <v>0.5</v>
      </c>
      <c r="Q8" s="48">
        <f>(P8*T3)/C8</f>
        <v>16.666666666666668</v>
      </c>
    </row>
    <row r="9" spans="1:20" ht="114.75" customHeight="1" thickBot="1" x14ac:dyDescent="0.3">
      <c r="A9" s="41" t="s">
        <v>82</v>
      </c>
      <c r="B9" s="51" t="s">
        <v>19</v>
      </c>
      <c r="C9" s="27">
        <v>15000</v>
      </c>
      <c r="D9">
        <v>1181</v>
      </c>
      <c r="E9">
        <v>193</v>
      </c>
      <c r="P9" s="48">
        <f t="shared" si="0"/>
        <v>1374</v>
      </c>
      <c r="Q9" s="48">
        <f>(P9*T3)/C9</f>
        <v>9.16</v>
      </c>
    </row>
    <row r="10" spans="1:20" ht="97.5" customHeight="1" thickBot="1" x14ac:dyDescent="0.3">
      <c r="A10" s="50" t="s">
        <v>83</v>
      </c>
      <c r="B10" s="45" t="s">
        <v>2</v>
      </c>
      <c r="C10" s="44">
        <v>160</v>
      </c>
      <c r="D10">
        <v>54</v>
      </c>
      <c r="E10">
        <v>12</v>
      </c>
      <c r="F10">
        <v>15</v>
      </c>
      <c r="P10" s="48">
        <f t="shared" si="0"/>
        <v>81</v>
      </c>
      <c r="Q10" s="48">
        <f>(P10*T3)/C10</f>
        <v>50.625</v>
      </c>
    </row>
    <row r="11" spans="1:20" ht="85.5" customHeight="1" thickBot="1" x14ac:dyDescent="0.3">
      <c r="A11" s="77" t="s">
        <v>84</v>
      </c>
      <c r="B11" s="7" t="s">
        <v>85</v>
      </c>
      <c r="C11" s="29">
        <v>1600</v>
      </c>
      <c r="D11">
        <v>120</v>
      </c>
      <c r="E11">
        <v>160</v>
      </c>
      <c r="F11">
        <v>168</v>
      </c>
      <c r="P11" s="48">
        <f t="shared" si="0"/>
        <v>448</v>
      </c>
      <c r="Q11" s="48">
        <f>(P11*T3)/C11</f>
        <v>28</v>
      </c>
    </row>
    <row r="12" spans="1:20" ht="91.5" customHeight="1" thickBot="1" x14ac:dyDescent="0.3">
      <c r="A12" s="101"/>
      <c r="B12" s="58" t="s">
        <v>86</v>
      </c>
      <c r="C12" s="28">
        <v>50000</v>
      </c>
      <c r="D12">
        <v>1524</v>
      </c>
      <c r="E12">
        <v>1562</v>
      </c>
      <c r="F12">
        <v>3444</v>
      </c>
      <c r="P12" s="48">
        <f t="shared" si="0"/>
        <v>6530</v>
      </c>
      <c r="Q12" s="48">
        <f>(P12*T3)/C12</f>
        <v>13.06</v>
      </c>
    </row>
    <row r="13" spans="1:20" ht="81" customHeight="1" thickBot="1" x14ac:dyDescent="0.3">
      <c r="A13" s="103"/>
      <c r="B13" s="60" t="s">
        <v>87</v>
      </c>
      <c r="C13" s="52">
        <v>320</v>
      </c>
      <c r="D13">
        <v>24</v>
      </c>
      <c r="E13">
        <v>32</v>
      </c>
      <c r="F13">
        <v>40</v>
      </c>
      <c r="P13" s="48">
        <f t="shared" si="0"/>
        <v>96</v>
      </c>
      <c r="Q13" s="48">
        <f>(P13*T3)/C13</f>
        <v>30</v>
      </c>
    </row>
    <row r="14" spans="1:20" ht="95.25" customHeight="1" thickBot="1" x14ac:dyDescent="0.3">
      <c r="A14" s="59" t="s">
        <v>88</v>
      </c>
      <c r="B14" s="7" t="s">
        <v>89</v>
      </c>
      <c r="C14" s="9">
        <v>4</v>
      </c>
      <c r="F14">
        <v>1</v>
      </c>
      <c r="P14" s="48">
        <f t="shared" si="0"/>
        <v>1</v>
      </c>
      <c r="Q14" s="48">
        <f>(P14*T3)/C14</f>
        <v>25</v>
      </c>
    </row>
    <row r="15" spans="1:20" ht="105" customHeight="1" thickBot="1" x14ac:dyDescent="0.3">
      <c r="A15" s="99" t="s">
        <v>90</v>
      </c>
      <c r="B15" s="24" t="s">
        <v>91</v>
      </c>
      <c r="C15" s="27">
        <v>9</v>
      </c>
      <c r="D15">
        <v>1</v>
      </c>
      <c r="F15">
        <v>2</v>
      </c>
      <c r="P15" s="48">
        <f t="shared" si="0"/>
        <v>3</v>
      </c>
      <c r="Q15" s="48">
        <f>(P15*T3)/C15</f>
        <v>33.333333333333336</v>
      </c>
    </row>
    <row r="16" spans="1:20" ht="94.5" customHeight="1" thickBot="1" x14ac:dyDescent="0.3">
      <c r="A16" s="101"/>
      <c r="B16" s="53" t="s">
        <v>92</v>
      </c>
      <c r="C16" s="55">
        <v>120</v>
      </c>
      <c r="D16">
        <v>10</v>
      </c>
      <c r="E16">
        <v>31</v>
      </c>
      <c r="F16">
        <v>72</v>
      </c>
      <c r="P16" s="48">
        <f t="shared" si="0"/>
        <v>113</v>
      </c>
      <c r="Q16" s="48">
        <f>(P16*T3)/C16</f>
        <v>94.166666666666671</v>
      </c>
    </row>
    <row r="17" spans="1:17" ht="84.75" customHeight="1" thickBot="1" x14ac:dyDescent="0.3">
      <c r="A17" s="101"/>
      <c r="B17" s="53" t="s">
        <v>93</v>
      </c>
      <c r="C17" s="55">
        <v>50</v>
      </c>
      <c r="D17">
        <v>68</v>
      </c>
      <c r="P17" s="48">
        <f t="shared" si="0"/>
        <v>68</v>
      </c>
      <c r="Q17" s="48">
        <f>(P17*T3)/C17</f>
        <v>136</v>
      </c>
    </row>
    <row r="18" spans="1:17" ht="99" customHeight="1" thickBot="1" x14ac:dyDescent="0.3">
      <c r="A18" s="41" t="s">
        <v>94</v>
      </c>
      <c r="B18" s="6" t="s">
        <v>95</v>
      </c>
      <c r="C18" s="54">
        <v>50</v>
      </c>
      <c r="E18">
        <v>2</v>
      </c>
      <c r="F18">
        <v>7</v>
      </c>
      <c r="P18" s="48">
        <f t="shared" si="0"/>
        <v>9</v>
      </c>
      <c r="Q18" s="48">
        <f>(P18*T3)/C18</f>
        <v>18</v>
      </c>
    </row>
    <row r="19" spans="1:17" ht="110.25" customHeight="1" thickBot="1" x14ac:dyDescent="0.3">
      <c r="A19" s="41" t="s">
        <v>96</v>
      </c>
      <c r="B19" s="47" t="s">
        <v>97</v>
      </c>
      <c r="C19" s="52">
        <v>50</v>
      </c>
      <c r="F19">
        <v>10</v>
      </c>
      <c r="P19" s="48">
        <f t="shared" si="0"/>
        <v>10</v>
      </c>
      <c r="Q19" s="48">
        <f>(P19*T3)/C19</f>
        <v>20</v>
      </c>
    </row>
    <row r="20" spans="1:17" ht="93" customHeight="1" thickBot="1" x14ac:dyDescent="0.3">
      <c r="A20" s="104" t="s">
        <v>98</v>
      </c>
      <c r="B20" s="25" t="s">
        <v>99</v>
      </c>
      <c r="C20" s="30">
        <v>30000</v>
      </c>
      <c r="P20" s="48">
        <f t="shared" si="0"/>
        <v>0</v>
      </c>
      <c r="Q20" s="48">
        <f>(P20*T3)/C20</f>
        <v>0</v>
      </c>
    </row>
    <row r="21" spans="1:17" ht="81.75" customHeight="1" thickBot="1" x14ac:dyDescent="0.3">
      <c r="A21" s="105"/>
      <c r="B21" s="7" t="s">
        <v>100</v>
      </c>
      <c r="C21" s="9">
        <v>10000</v>
      </c>
      <c r="P21" s="48">
        <f t="shared" si="0"/>
        <v>0</v>
      </c>
      <c r="Q21" s="48">
        <f>(P21*T3)/C21</f>
        <v>0</v>
      </c>
    </row>
    <row r="22" spans="1:17" ht="95.25" customHeight="1" thickBot="1" x14ac:dyDescent="0.3">
      <c r="A22" s="102" t="s">
        <v>101</v>
      </c>
      <c r="B22" s="24" t="s">
        <v>102</v>
      </c>
      <c r="C22" s="27">
        <v>30000</v>
      </c>
      <c r="D22">
        <v>2362</v>
      </c>
      <c r="E22">
        <v>386</v>
      </c>
      <c r="P22" s="48">
        <f t="shared" si="0"/>
        <v>2748</v>
      </c>
      <c r="Q22" s="48">
        <f>(P22*T3)/C22</f>
        <v>9.16</v>
      </c>
    </row>
    <row r="23" spans="1:17" ht="85.5" customHeight="1" thickBot="1" x14ac:dyDescent="0.3">
      <c r="A23" s="100"/>
      <c r="B23" s="53" t="s">
        <v>103</v>
      </c>
      <c r="C23" s="64">
        <v>1200</v>
      </c>
      <c r="F23">
        <v>172</v>
      </c>
      <c r="P23" s="48">
        <f t="shared" si="0"/>
        <v>172</v>
      </c>
      <c r="Q23" s="48">
        <f>(P23*T3)/C23</f>
        <v>14.333333333333334</v>
      </c>
    </row>
    <row r="24" spans="1:17" ht="102.75" customHeight="1" thickBot="1" x14ac:dyDescent="0.3">
      <c r="A24" s="61"/>
      <c r="B24" s="62"/>
      <c r="C24" s="63"/>
    </row>
    <row r="25" spans="1:17" ht="119.25" customHeight="1" thickBot="1" x14ac:dyDescent="0.3">
      <c r="A25" s="41"/>
      <c r="B25" s="42"/>
      <c r="C25" s="42"/>
    </row>
  </sheetData>
  <mergeCells count="11">
    <mergeCell ref="A22:A23"/>
    <mergeCell ref="A11:A13"/>
    <mergeCell ref="A15:A17"/>
    <mergeCell ref="A20:A21"/>
    <mergeCell ref="A1:T1"/>
    <mergeCell ref="A2:T2"/>
    <mergeCell ref="A3:A5"/>
    <mergeCell ref="B3:C4"/>
    <mergeCell ref="D3:O3"/>
    <mergeCell ref="P3:P4"/>
    <mergeCell ref="Q3:Q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opLeftCell="B1" zoomScale="90" zoomScaleNormal="90" workbookViewId="0">
      <selection activeCell="P6" sqref="P6:P35"/>
    </sheetView>
  </sheetViews>
  <sheetFormatPr baseColWidth="10" defaultRowHeight="15" x14ac:dyDescent="0.25"/>
  <cols>
    <col min="1" max="1" width="26.140625" customWidth="1"/>
    <col min="2" max="2" width="15.85546875" customWidth="1"/>
  </cols>
  <sheetData>
    <row r="1" spans="1:20" ht="26.25" x14ac:dyDescent="0.25">
      <c r="A1" s="79" t="s">
        <v>105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0" ht="47.25" customHeight="1" thickBot="1" x14ac:dyDescent="0.3">
      <c r="A2" s="80" t="s">
        <v>104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20" x14ac:dyDescent="0.25">
      <c r="A3" s="81" t="s">
        <v>1</v>
      </c>
      <c r="B3" s="84" t="s">
        <v>20</v>
      </c>
      <c r="C3" s="85"/>
      <c r="D3" s="88">
        <v>2022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90"/>
      <c r="P3" s="91" t="s">
        <v>16</v>
      </c>
      <c r="Q3" s="91" t="s">
        <v>15</v>
      </c>
      <c r="T3">
        <v>100</v>
      </c>
    </row>
    <row r="4" spans="1:20" ht="15.75" customHeight="1" thickBot="1" x14ac:dyDescent="0.3">
      <c r="A4" s="82"/>
      <c r="B4" s="86"/>
      <c r="C4" s="87"/>
      <c r="D4" s="21" t="s">
        <v>14</v>
      </c>
      <c r="E4" s="22" t="s">
        <v>13</v>
      </c>
      <c r="F4" s="22" t="s">
        <v>12</v>
      </c>
      <c r="G4" s="23" t="s">
        <v>11</v>
      </c>
      <c r="H4" s="21" t="s">
        <v>10</v>
      </c>
      <c r="I4" s="22" t="s">
        <v>9</v>
      </c>
      <c r="J4" s="22" t="s">
        <v>8</v>
      </c>
      <c r="K4" s="23" t="s">
        <v>7</v>
      </c>
      <c r="L4" s="21" t="s">
        <v>6</v>
      </c>
      <c r="M4" s="22" t="s">
        <v>5</v>
      </c>
      <c r="N4" s="22" t="s">
        <v>4</v>
      </c>
      <c r="O4" s="22" t="s">
        <v>3</v>
      </c>
      <c r="P4" s="91"/>
      <c r="Q4" s="91"/>
    </row>
    <row r="5" spans="1:20" ht="16.5" customHeight="1" thickTop="1" thickBot="1" x14ac:dyDescent="0.3">
      <c r="A5" s="83"/>
      <c r="B5" s="4" t="s">
        <v>21</v>
      </c>
      <c r="C5" s="4" t="s">
        <v>22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20" ht="78" customHeight="1" thickTop="1" thickBot="1" x14ac:dyDescent="0.3">
      <c r="A6" s="109" t="s">
        <v>106</v>
      </c>
      <c r="B6" s="24" t="s">
        <v>107</v>
      </c>
      <c r="C6" s="27">
        <v>50</v>
      </c>
      <c r="D6">
        <v>2</v>
      </c>
      <c r="E6">
        <v>4</v>
      </c>
      <c r="F6">
        <v>11</v>
      </c>
      <c r="P6" s="48">
        <f>SUM(D6:O6)</f>
        <v>17</v>
      </c>
      <c r="Q6" s="48">
        <f>(P6*T3)/C6</f>
        <v>34</v>
      </c>
    </row>
    <row r="7" spans="1:20" ht="90" customHeight="1" x14ac:dyDescent="0.25">
      <c r="A7" s="101"/>
      <c r="B7" s="49" t="s">
        <v>108</v>
      </c>
      <c r="C7" s="28">
        <v>50</v>
      </c>
      <c r="D7">
        <v>2</v>
      </c>
      <c r="E7">
        <v>4</v>
      </c>
      <c r="F7">
        <v>11</v>
      </c>
      <c r="P7" s="48">
        <f t="shared" ref="P7:P35" si="0">SUM(D7:O7)</f>
        <v>17</v>
      </c>
      <c r="Q7" s="48">
        <f>(P7*T3)/C7</f>
        <v>34</v>
      </c>
    </row>
    <row r="8" spans="1:20" ht="87" customHeight="1" thickBot="1" x14ac:dyDescent="0.3">
      <c r="A8" s="101"/>
      <c r="B8" s="35" t="s">
        <v>109</v>
      </c>
      <c r="C8" s="9">
        <v>100</v>
      </c>
      <c r="D8">
        <v>10</v>
      </c>
      <c r="E8">
        <v>10</v>
      </c>
      <c r="F8">
        <v>21</v>
      </c>
      <c r="P8" s="48">
        <f t="shared" si="0"/>
        <v>41</v>
      </c>
      <c r="Q8" s="48">
        <f>(P8*T3)/C8</f>
        <v>41</v>
      </c>
    </row>
    <row r="9" spans="1:20" ht="93" customHeight="1" thickBot="1" x14ac:dyDescent="0.3">
      <c r="A9" s="100"/>
      <c r="B9" s="51" t="s">
        <v>110</v>
      </c>
      <c r="C9" s="27">
        <v>1200</v>
      </c>
      <c r="D9">
        <v>130</v>
      </c>
      <c r="E9">
        <v>181</v>
      </c>
      <c r="F9">
        <v>220</v>
      </c>
      <c r="P9" s="48">
        <f t="shared" si="0"/>
        <v>531</v>
      </c>
      <c r="Q9" s="48">
        <f>(P9*T3)/C9</f>
        <v>44.25</v>
      </c>
    </row>
    <row r="10" spans="1:20" ht="97.5" customHeight="1" thickBot="1" x14ac:dyDescent="0.3">
      <c r="A10" s="50" t="s">
        <v>111</v>
      </c>
      <c r="B10" s="45" t="s">
        <v>17</v>
      </c>
      <c r="C10" s="44">
        <v>98</v>
      </c>
      <c r="E10">
        <v>2</v>
      </c>
      <c r="F10">
        <v>27</v>
      </c>
      <c r="P10" s="48">
        <f t="shared" si="0"/>
        <v>29</v>
      </c>
      <c r="Q10" s="48">
        <f>(P10*T3)/C10</f>
        <v>29.591836734693878</v>
      </c>
    </row>
    <row r="11" spans="1:20" ht="85.5" customHeight="1" thickBot="1" x14ac:dyDescent="0.3">
      <c r="A11" s="77" t="s">
        <v>112</v>
      </c>
      <c r="B11" s="7" t="s">
        <v>113</v>
      </c>
      <c r="C11" s="29">
        <v>6</v>
      </c>
      <c r="F11">
        <v>1</v>
      </c>
      <c r="P11" s="48">
        <f t="shared" si="0"/>
        <v>1</v>
      </c>
      <c r="Q11" s="48">
        <f>(P11*T3)/C11</f>
        <v>16.666666666666668</v>
      </c>
    </row>
    <row r="12" spans="1:20" ht="91.5" customHeight="1" thickBot="1" x14ac:dyDescent="0.3">
      <c r="A12" s="101"/>
      <c r="B12" s="58" t="s">
        <v>114</v>
      </c>
      <c r="C12" s="28">
        <v>4</v>
      </c>
      <c r="P12" s="48">
        <f t="shared" si="0"/>
        <v>0</v>
      </c>
      <c r="Q12" s="48">
        <f>(P12*T3)/C12</f>
        <v>0</v>
      </c>
    </row>
    <row r="13" spans="1:20" ht="81" customHeight="1" thickBot="1" x14ac:dyDescent="0.3">
      <c r="A13" s="103"/>
      <c r="B13" s="65" t="s">
        <v>115</v>
      </c>
      <c r="C13" s="52">
        <v>2</v>
      </c>
      <c r="P13" s="48">
        <f t="shared" si="0"/>
        <v>0</v>
      </c>
      <c r="Q13" s="48">
        <f>(P13*T3)/C13</f>
        <v>0</v>
      </c>
    </row>
    <row r="14" spans="1:20" ht="109.5" customHeight="1" thickBot="1" x14ac:dyDescent="0.3">
      <c r="A14" s="66" t="s">
        <v>116</v>
      </c>
      <c r="B14" s="6" t="s">
        <v>58</v>
      </c>
      <c r="C14" s="67">
        <v>15</v>
      </c>
      <c r="F14">
        <v>1</v>
      </c>
      <c r="P14" s="48">
        <f t="shared" si="0"/>
        <v>1</v>
      </c>
      <c r="Q14" s="48">
        <f>(P14*T3)/C14</f>
        <v>6.666666666666667</v>
      </c>
    </row>
    <row r="15" spans="1:20" ht="105.75" customHeight="1" thickBot="1" x14ac:dyDescent="0.3">
      <c r="A15" s="110" t="s">
        <v>117</v>
      </c>
      <c r="B15" s="53" t="s">
        <v>118</v>
      </c>
      <c r="C15" s="64">
        <v>200</v>
      </c>
      <c r="D15">
        <v>8</v>
      </c>
      <c r="E15">
        <v>23</v>
      </c>
      <c r="F15">
        <v>48</v>
      </c>
      <c r="P15" s="48">
        <f t="shared" si="0"/>
        <v>79</v>
      </c>
      <c r="Q15" s="48">
        <f>(P15*T3)/C15</f>
        <v>39.5</v>
      </c>
    </row>
    <row r="16" spans="1:20" ht="94.5" customHeight="1" thickBot="1" x14ac:dyDescent="0.3">
      <c r="A16" s="111"/>
      <c r="B16" s="53" t="s">
        <v>119</v>
      </c>
      <c r="C16" s="55">
        <v>550</v>
      </c>
      <c r="D16">
        <v>50</v>
      </c>
      <c r="E16">
        <v>67</v>
      </c>
      <c r="F16">
        <v>133</v>
      </c>
      <c r="P16" s="48">
        <f t="shared" si="0"/>
        <v>250</v>
      </c>
      <c r="Q16" s="48">
        <f>(P16*T3)/C16</f>
        <v>45.454545454545453</v>
      </c>
    </row>
    <row r="17" spans="1:17" ht="87.75" customHeight="1" thickBot="1" x14ac:dyDescent="0.3">
      <c r="A17" s="111"/>
      <c r="B17" s="53" t="s">
        <v>120</v>
      </c>
      <c r="C17" s="55">
        <v>50</v>
      </c>
      <c r="D17">
        <v>1</v>
      </c>
      <c r="E17">
        <v>3</v>
      </c>
      <c r="F17">
        <v>1</v>
      </c>
      <c r="P17" s="48">
        <f t="shared" si="0"/>
        <v>5</v>
      </c>
      <c r="Q17" s="48">
        <f>(P17*T3)/C17</f>
        <v>10</v>
      </c>
    </row>
    <row r="18" spans="1:17" ht="78.75" customHeight="1" thickBot="1" x14ac:dyDescent="0.3">
      <c r="A18" s="112"/>
      <c r="B18" s="6" t="s">
        <v>121</v>
      </c>
      <c r="C18" s="54">
        <v>100</v>
      </c>
      <c r="D18">
        <v>12</v>
      </c>
      <c r="E18">
        <v>16</v>
      </c>
      <c r="F18">
        <v>29</v>
      </c>
      <c r="P18" s="48">
        <f t="shared" si="0"/>
        <v>57</v>
      </c>
      <c r="Q18" s="48">
        <f>(P18*T3)/C18</f>
        <v>57</v>
      </c>
    </row>
    <row r="19" spans="1:17" ht="104.25" customHeight="1" thickBot="1" x14ac:dyDescent="0.3">
      <c r="A19" s="106" t="s">
        <v>122</v>
      </c>
      <c r="B19" s="68" t="s">
        <v>123</v>
      </c>
      <c r="C19" s="52">
        <v>4</v>
      </c>
      <c r="P19" s="48">
        <f t="shared" si="0"/>
        <v>0</v>
      </c>
      <c r="Q19" s="48">
        <f>(P19*T3)/C19</f>
        <v>0</v>
      </c>
    </row>
    <row r="20" spans="1:17" ht="93" customHeight="1" thickBot="1" x14ac:dyDescent="0.3">
      <c r="A20" s="108"/>
      <c r="B20" s="10" t="s">
        <v>124</v>
      </c>
      <c r="C20" s="30">
        <v>8</v>
      </c>
      <c r="F20">
        <v>1</v>
      </c>
      <c r="P20" s="48">
        <f t="shared" si="0"/>
        <v>1</v>
      </c>
      <c r="Q20" s="48">
        <f>(P20*T3)/C20</f>
        <v>12.5</v>
      </c>
    </row>
    <row r="21" spans="1:17" ht="96.75" customHeight="1" thickBot="1" x14ac:dyDescent="0.3">
      <c r="A21" s="57" t="s">
        <v>125</v>
      </c>
      <c r="B21" s="7" t="s">
        <v>126</v>
      </c>
      <c r="C21" s="9">
        <v>200</v>
      </c>
      <c r="D21">
        <v>21</v>
      </c>
      <c r="E21">
        <v>31</v>
      </c>
      <c r="F21">
        <v>43</v>
      </c>
      <c r="P21" s="48">
        <f t="shared" si="0"/>
        <v>95</v>
      </c>
      <c r="Q21" s="48">
        <f>(P21*T3)/C21</f>
        <v>47.5</v>
      </c>
    </row>
    <row r="22" spans="1:17" ht="95.25" customHeight="1" thickBot="1" x14ac:dyDescent="0.3">
      <c r="A22" s="77" t="s">
        <v>127</v>
      </c>
      <c r="B22" s="51" t="s">
        <v>128</v>
      </c>
      <c r="C22" s="27">
        <v>700</v>
      </c>
      <c r="D22">
        <v>18</v>
      </c>
      <c r="E22">
        <v>12</v>
      </c>
      <c r="F22">
        <v>18</v>
      </c>
      <c r="P22" s="48">
        <f t="shared" si="0"/>
        <v>48</v>
      </c>
      <c r="Q22" s="48">
        <f>(P22*T3)/C22</f>
        <v>6.8571428571428568</v>
      </c>
    </row>
    <row r="23" spans="1:17" ht="85.5" customHeight="1" thickBot="1" x14ac:dyDescent="0.3">
      <c r="A23" s="101"/>
      <c r="B23" s="53" t="s">
        <v>129</v>
      </c>
      <c r="C23" s="64">
        <v>68</v>
      </c>
      <c r="D23">
        <v>4</v>
      </c>
      <c r="E23">
        <v>5</v>
      </c>
      <c r="F23">
        <v>5</v>
      </c>
      <c r="P23" s="48">
        <f t="shared" si="0"/>
        <v>14</v>
      </c>
      <c r="Q23" s="48">
        <f>(P23*T3)/C23</f>
        <v>20.588235294117649</v>
      </c>
    </row>
    <row r="24" spans="1:17" ht="102.75" customHeight="1" thickBot="1" x14ac:dyDescent="0.3">
      <c r="A24" s="100"/>
      <c r="B24" s="26" t="s">
        <v>130</v>
      </c>
      <c r="C24" s="69">
        <v>30</v>
      </c>
      <c r="D24">
        <v>2</v>
      </c>
      <c r="E24">
        <v>2</v>
      </c>
      <c r="F24">
        <v>2</v>
      </c>
      <c r="P24" s="48">
        <f t="shared" si="0"/>
        <v>6</v>
      </c>
      <c r="Q24" s="48">
        <f>(P24*T3)/C24</f>
        <v>20</v>
      </c>
    </row>
    <row r="25" spans="1:17" ht="119.25" customHeight="1" thickBot="1" x14ac:dyDescent="0.3">
      <c r="A25" s="41" t="s">
        <v>131</v>
      </c>
      <c r="B25" s="53" t="s">
        <v>132</v>
      </c>
      <c r="C25" s="53">
        <v>6</v>
      </c>
      <c r="E25">
        <v>1</v>
      </c>
      <c r="P25" s="48">
        <f t="shared" si="0"/>
        <v>1</v>
      </c>
      <c r="Q25" s="48">
        <f>(P25*T3)/C25</f>
        <v>16.666666666666668</v>
      </c>
    </row>
    <row r="26" spans="1:17" ht="87" customHeight="1" thickBot="1" x14ac:dyDescent="0.3">
      <c r="A26" s="106" t="s">
        <v>133</v>
      </c>
      <c r="B26" s="53" t="s">
        <v>95</v>
      </c>
      <c r="C26" s="53">
        <v>10</v>
      </c>
      <c r="E26">
        <v>1</v>
      </c>
      <c r="F26">
        <v>1</v>
      </c>
      <c r="P26" s="48">
        <f t="shared" si="0"/>
        <v>2</v>
      </c>
      <c r="Q26" s="48">
        <f>(P26*T3)/C26</f>
        <v>20</v>
      </c>
    </row>
    <row r="27" spans="1:17" ht="92.25" customHeight="1" thickBot="1" x14ac:dyDescent="0.3">
      <c r="A27" s="107"/>
      <c r="B27" s="53" t="s">
        <v>134</v>
      </c>
      <c r="C27" s="53">
        <v>86</v>
      </c>
      <c r="D27">
        <v>86</v>
      </c>
      <c r="P27" s="48">
        <f t="shared" si="0"/>
        <v>86</v>
      </c>
      <c r="Q27" s="48">
        <f>(P27*T3)/C27</f>
        <v>100</v>
      </c>
    </row>
    <row r="28" spans="1:17" ht="88.5" customHeight="1" thickBot="1" x14ac:dyDescent="0.3">
      <c r="A28" s="108"/>
      <c r="B28" s="53" t="s">
        <v>135</v>
      </c>
      <c r="C28" s="53">
        <v>540</v>
      </c>
      <c r="F28">
        <v>86</v>
      </c>
      <c r="P28" s="48">
        <f t="shared" si="0"/>
        <v>86</v>
      </c>
      <c r="Q28" s="48">
        <f>(P28*T3)/C28</f>
        <v>15.925925925925926</v>
      </c>
    </row>
    <row r="29" spans="1:17" ht="119.25" customHeight="1" thickBot="1" x14ac:dyDescent="0.3">
      <c r="A29" s="41" t="s">
        <v>136</v>
      </c>
      <c r="B29" s="53" t="s">
        <v>137</v>
      </c>
      <c r="C29" s="53">
        <v>3</v>
      </c>
      <c r="P29" s="48">
        <f t="shared" si="0"/>
        <v>0</v>
      </c>
      <c r="Q29" s="48">
        <f>(P29*T3)/C29</f>
        <v>0</v>
      </c>
    </row>
    <row r="30" spans="1:17" ht="119.25" customHeight="1" thickBot="1" x14ac:dyDescent="0.3">
      <c r="A30" s="41" t="s">
        <v>138</v>
      </c>
      <c r="B30" s="53" t="s">
        <v>58</v>
      </c>
      <c r="C30" s="53">
        <v>2</v>
      </c>
      <c r="P30" s="48">
        <f t="shared" si="0"/>
        <v>0</v>
      </c>
      <c r="Q30" s="48">
        <f>(P30*T3)/C30</f>
        <v>0</v>
      </c>
    </row>
    <row r="31" spans="1:17" ht="94.5" customHeight="1" thickBot="1" x14ac:dyDescent="0.3">
      <c r="A31" s="106" t="s">
        <v>139</v>
      </c>
      <c r="B31" s="53" t="s">
        <v>24</v>
      </c>
      <c r="C31" s="64">
        <v>1500</v>
      </c>
      <c r="D31">
        <v>240</v>
      </c>
      <c r="E31">
        <v>310</v>
      </c>
      <c r="F31">
        <v>356</v>
      </c>
      <c r="P31" s="48">
        <f t="shared" si="0"/>
        <v>906</v>
      </c>
      <c r="Q31" s="48">
        <f>(P31*T3)/C31</f>
        <v>60.4</v>
      </c>
    </row>
    <row r="32" spans="1:17" ht="93.75" customHeight="1" thickBot="1" x14ac:dyDescent="0.3">
      <c r="A32" s="107"/>
      <c r="B32" s="53" t="s">
        <v>140</v>
      </c>
      <c r="C32" s="53">
        <v>100</v>
      </c>
      <c r="D32">
        <v>3</v>
      </c>
      <c r="E32">
        <v>21</v>
      </c>
      <c r="F32">
        <v>21</v>
      </c>
      <c r="P32" s="48">
        <f t="shared" si="0"/>
        <v>45</v>
      </c>
      <c r="Q32" s="48">
        <f>(P32*T3)/C32</f>
        <v>45</v>
      </c>
    </row>
    <row r="33" spans="1:17" ht="96" customHeight="1" thickBot="1" x14ac:dyDescent="0.3">
      <c r="A33" s="107"/>
      <c r="B33" s="53" t="s">
        <v>141</v>
      </c>
      <c r="C33" s="53">
        <v>80</v>
      </c>
      <c r="D33">
        <v>1</v>
      </c>
      <c r="E33">
        <v>7</v>
      </c>
      <c r="F33">
        <v>13</v>
      </c>
      <c r="P33" s="48">
        <f t="shared" si="0"/>
        <v>21</v>
      </c>
      <c r="Q33" s="48">
        <f>(P33*T3)/C33</f>
        <v>26.25</v>
      </c>
    </row>
    <row r="34" spans="1:17" ht="93.75" customHeight="1" thickBot="1" x14ac:dyDescent="0.3">
      <c r="A34" s="108"/>
      <c r="B34" s="53" t="s">
        <v>142</v>
      </c>
      <c r="C34" s="53">
        <v>135</v>
      </c>
      <c r="D34">
        <v>9</v>
      </c>
      <c r="E34">
        <v>11</v>
      </c>
      <c r="F34">
        <v>17</v>
      </c>
      <c r="P34" s="48">
        <f t="shared" si="0"/>
        <v>37</v>
      </c>
      <c r="Q34" s="48">
        <f>(P34*T3)/C34</f>
        <v>27.407407407407408</v>
      </c>
    </row>
    <row r="35" spans="1:17" ht="126.75" customHeight="1" thickBot="1" x14ac:dyDescent="0.3">
      <c r="A35" s="71" t="s">
        <v>143</v>
      </c>
      <c r="B35" s="53" t="s">
        <v>144</v>
      </c>
      <c r="C35" s="53">
        <v>135</v>
      </c>
      <c r="D35">
        <v>9</v>
      </c>
      <c r="E35">
        <v>11</v>
      </c>
      <c r="F35">
        <v>17</v>
      </c>
      <c r="P35" s="48">
        <f t="shared" si="0"/>
        <v>37</v>
      </c>
      <c r="Q35" s="48">
        <f>(P35*T3)/C35</f>
        <v>27.407407407407408</v>
      </c>
    </row>
    <row r="36" spans="1:17" ht="119.25" customHeight="1" thickBot="1" x14ac:dyDescent="0.3">
      <c r="A36" s="70"/>
      <c r="B36" s="42"/>
      <c r="C36" s="42"/>
    </row>
    <row r="37" spans="1:17" ht="119.25" customHeight="1" thickBot="1" x14ac:dyDescent="0.3">
      <c r="A37" s="70"/>
      <c r="B37" s="42"/>
      <c r="C37" s="42"/>
    </row>
    <row r="38" spans="1:17" ht="119.25" customHeight="1" thickBot="1" x14ac:dyDescent="0.3">
      <c r="A38" s="70"/>
      <c r="B38" s="42"/>
      <c r="C38" s="42"/>
    </row>
  </sheetData>
  <mergeCells count="14">
    <mergeCell ref="A1:T1"/>
    <mergeCell ref="A2:T2"/>
    <mergeCell ref="A3:A5"/>
    <mergeCell ref="B3:C4"/>
    <mergeCell ref="D3:O3"/>
    <mergeCell ref="P3:P4"/>
    <mergeCell ref="Q3:Q4"/>
    <mergeCell ref="A26:A28"/>
    <mergeCell ref="A31:A34"/>
    <mergeCell ref="A11:A13"/>
    <mergeCell ref="A6:A9"/>
    <mergeCell ref="A15:A18"/>
    <mergeCell ref="A19:A20"/>
    <mergeCell ref="A22:A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DIF-01</vt:lpstr>
      <vt:lpstr>DIF-02</vt:lpstr>
      <vt:lpstr>DIF-03</vt:lpstr>
      <vt:lpstr>DIF-04</vt:lpstr>
      <vt:lpstr>DIF-05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</dc:creator>
  <cp:lastModifiedBy>Usuario</cp:lastModifiedBy>
  <cp:lastPrinted>2022-04-20T14:47:31Z</cp:lastPrinted>
  <dcterms:created xsi:type="dcterms:W3CDTF">2021-02-10T14:35:05Z</dcterms:created>
  <dcterms:modified xsi:type="dcterms:W3CDTF">2022-04-21T02:22:47Z</dcterms:modified>
</cp:coreProperties>
</file>